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ntal set-aside" sheetId="1" state="visible" r:id="rId1"/>
    <sheet xmlns:r="http://schemas.openxmlformats.org/officeDocument/2006/relationships" name="Safe harbor" sheetId="2" state="visible" r:id="rId2"/>
    <sheet xmlns:r="http://schemas.openxmlformats.org/officeDocument/2006/relationships" name="Payment log" sheetId="3" state="visible" r:id="rId3"/>
    <sheet xmlns:r="http://schemas.openxmlformats.org/officeDocument/2006/relationships" name="Common traps" sheetId="4" state="visible" r:id="rId4"/>
  </sheets>
  <definedNames/>
  <calcPr calcId="124519" fullCalcOnLoad="1"/>
</workbook>
</file>

<file path=xl/styles.xml><?xml version="1.0" encoding="utf-8"?>
<styleSheet xmlns="http://schemas.openxmlformats.org/spreadsheetml/2006/main">
  <numFmts count="3">
    <numFmt numFmtId="164" formatCode="#,##0.00;(#,##0.00)"/>
    <numFmt numFmtId="165" formatCode="0.0%"/>
    <numFmt numFmtId="166" formatCode="mmm d, yyyy"/>
  </numFmts>
  <fonts count="8">
    <font>
      <name val="Calibri"/>
      <family val="2"/>
      <color theme="1"/>
      <sz val="11"/>
      <scheme val="minor"/>
    </font>
    <font>
      <b val="1"/>
      <color rgb="0018181B"/>
      <sz val="14"/>
    </font>
    <font>
      <i val="1"/>
      <color rgb="0071717A"/>
      <sz val="9"/>
    </font>
    <font>
      <b val="1"/>
      <color rgb="0018181B"/>
    </font>
    <font>
      <color rgb="0071717A"/>
      <sz val="9"/>
    </font>
    <font>
      <b val="1"/>
      <color rgb="00FFFFFF"/>
    </font>
    <font>
      <color rgb="0018181B"/>
    </font>
    <font>
      <b val="1"/>
    </font>
  </fonts>
  <fills count="4">
    <fill>
      <patternFill/>
    </fill>
    <fill>
      <patternFill patternType="gray125"/>
    </fill>
    <fill>
      <patternFill patternType="solid">
        <fgColor rgb="0018181B"/>
      </patternFill>
    </fill>
    <fill>
      <patternFill patternType="solid">
        <fgColor rgb="00F4F4F5"/>
      </patternFill>
    </fill>
  </fills>
  <borders count="4">
    <border>
      <left/>
      <right/>
      <top/>
      <bottom/>
      <diagonal/>
    </border>
    <border>
      <left style="thin">
        <color rgb="00D4D4D8"/>
      </left>
      <right style="thin">
        <color rgb="00D4D4D8"/>
      </right>
      <top style="thin">
        <color rgb="00D4D4D8"/>
      </top>
      <bottom style="thin">
        <color rgb="00D4D4D8"/>
      </bottom>
    </border>
    <border>
      <top style="medium">
        <color rgb="0018181B"/>
      </top>
    </border>
    <border>
      <bottom style="medium">
        <color rgb="0018181B"/>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applyAlignment="1" pivotButton="0" quotePrefix="0" xfId="0">
      <alignment horizontal="right"/>
    </xf>
    <xf numFmtId="0" fontId="4" fillId="0" borderId="0" pivotButton="0" quotePrefix="0" xfId="0"/>
    <xf numFmtId="0" fontId="5" fillId="2" borderId="0" pivotButton="0" quotePrefix="0" xfId="0"/>
    <xf numFmtId="0" fontId="0" fillId="2" borderId="0" pivotButton="0" quotePrefix="0" xfId="0"/>
    <xf numFmtId="0" fontId="6" fillId="0" borderId="0" pivotButton="0" quotePrefix="0" xfId="0"/>
    <xf numFmtId="164" fontId="0" fillId="0" borderId="1" applyAlignment="1" pivotButton="0" quotePrefix="0" xfId="0">
      <alignment horizontal="right"/>
    </xf>
    <xf numFmtId="164" fontId="7" fillId="3" borderId="2" applyAlignment="1" pivotButton="0" quotePrefix="0" xfId="0">
      <alignment horizontal="right"/>
    </xf>
    <xf numFmtId="164" fontId="0" fillId="3" borderId="1" applyAlignment="1" pivotButton="0" quotePrefix="0" xfId="0">
      <alignment horizontal="right"/>
    </xf>
    <xf numFmtId="165" fontId="0" fillId="3" borderId="1" applyAlignment="1" pivotButton="0" quotePrefix="0" xfId="0">
      <alignment horizontal="right"/>
    </xf>
    <xf numFmtId="165" fontId="0" fillId="0" borderId="1" applyAlignment="1" pivotButton="0" quotePrefix="0" xfId="0">
      <alignment horizontal="right"/>
    </xf>
    <xf numFmtId="0" fontId="3" fillId="0" borderId="3" applyAlignment="1" pivotButton="0" quotePrefix="0" xfId="0">
      <alignment vertical="bottom" wrapText="1"/>
    </xf>
    <xf numFmtId="0" fontId="0" fillId="0" borderId="1" pivotButton="0" quotePrefix="0" xfId="0"/>
    <xf numFmtId="166" fontId="0" fillId="3" borderId="1" pivotButton="0" quotePrefix="0" xfId="0"/>
    <xf numFmtId="166" fontId="0" fillId="0" borderId="1" pivotButton="0" quotePrefix="0" xfId="0"/>
    <xf numFmtId="0" fontId="7" fillId="0" borderId="0" pivotButton="0" quotePrefix="0" xfId="0"/>
    <xf numFmtId="164" fontId="7" fillId="0" borderId="2" applyAlignment="1" pivotButton="0" quotePrefix="0" xfId="0">
      <alignment horizontal="right"/>
    </xf>
    <xf numFmtId="0" fontId="3" fillId="0" borderId="3"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44" customWidth="1" min="1" max="1"/>
    <col width="16" customWidth="1" min="2" max="2"/>
    <col width="80" customWidth="1" min="3" max="3"/>
  </cols>
  <sheetData>
    <row r="1">
      <c r="A1" s="1" t="inlineStr">
        <is>
          <t>Estimated tax on rental income: what the rental adds</t>
        </is>
      </c>
    </row>
    <row r="2" ht="30" customHeight="1">
      <c r="A2" s="2" t="inlineStr">
        <is>
          <t>Free template from Oberlin24  ·  oberlin24.com/tools/rental-income-estimated-tax-worksheet  ·  Type in the white cells. Shaded cells calculate. Federal figures are an estimate, not tax advice.</t>
        </is>
      </c>
    </row>
    <row r="3">
      <c r="A3" s="3" t="inlineStr">
        <is>
          <t>Tax year</t>
        </is>
      </c>
      <c r="B3" s="4" t="n">
        <v>2026</v>
      </c>
      <c r="C3" s="5" t="inlineStr">
        <is>
          <t>Sets the due dates on the payment log</t>
        </is>
      </c>
    </row>
    <row r="5">
      <c r="A5" s="6" t="inlineStr">
        <is>
          <t>THE RENTAL FOR THE YEAR (PROJECTED)</t>
        </is>
      </c>
      <c r="B5" s="7" t="n"/>
      <c r="C5" s="7" t="n"/>
    </row>
    <row r="6">
      <c r="A6" s="8" t="inlineStr">
        <is>
          <t>Rents received</t>
        </is>
      </c>
      <c r="B6" s="9" t="n"/>
      <c r="C6" s="5" t="inlineStr">
        <is>
          <t>Schedule E line 3 for the year, all properties. Utility reimbursements included</t>
        </is>
      </c>
    </row>
    <row r="7">
      <c r="A7" s="8" t="inlineStr">
        <is>
          <t>Expenses, before depreciation</t>
        </is>
      </c>
      <c r="B7" s="9" t="n"/>
      <c r="C7" s="5" t="inlineStr">
        <is>
          <t>Lines 5 to 17 and 19: mortgage interest, taxes, insurance, repairs, management. Not the principal</t>
        </is>
      </c>
    </row>
    <row r="8">
      <c r="A8" s="8" t="inlineStr">
        <is>
          <t>Depreciation</t>
        </is>
      </c>
      <c r="B8" s="9" t="n"/>
      <c r="C8" s="5" t="inlineStr">
        <is>
          <t>Line 18. No cash goes out, but it is a deduction</t>
        </is>
      </c>
    </row>
    <row r="9">
      <c r="A9" s="3" t="inlineStr">
        <is>
          <t>Net rental income (Schedule E)</t>
        </is>
      </c>
      <c r="B9" s="10">
        <f>B6-B7-B8</f>
        <v/>
      </c>
      <c r="C9" s="5" t="inlineStr">
        <is>
          <t>A loss here sets aside nothing. See the loss year trap</t>
        </is>
      </c>
    </row>
    <row r="10">
      <c r="A10" s="8" t="inlineStr">
        <is>
          <t>Net the set-aside is figured on</t>
        </is>
      </c>
      <c r="B10" s="11">
        <f>MAX(0,B9)</f>
        <v/>
      </c>
      <c r="C10" s="5" t="inlineStr">
        <is>
          <t>Never below zero</t>
        </is>
      </c>
    </row>
    <row r="12">
      <c r="A12" s="6" t="inlineStr">
        <is>
          <t>YOUR RATES</t>
        </is>
      </c>
      <c r="B12" s="7" t="n"/>
      <c r="C12" s="7" t="n"/>
    </row>
    <row r="13">
      <c r="A13" s="8" t="inlineStr">
        <is>
          <t>Federal bracket the rental lands in</t>
        </is>
      </c>
      <c r="B13" s="4" t="inlineStr">
        <is>
          <t>22%</t>
        </is>
      </c>
      <c r="C13" s="5" t="inlineStr">
        <is>
          <t>Your top federal bracket with the rental added. Pick one</t>
        </is>
      </c>
    </row>
    <row r="14">
      <c r="A14" s="8" t="inlineStr">
        <is>
          <t>Federal rate as a number</t>
        </is>
      </c>
      <c r="B14" s="12">
        <f>VALUE(SUBSTITUTE(B13,"%",""))/100</f>
        <v/>
      </c>
      <c r="C14" s="5" t="inlineStr">
        <is>
          <t>Read from the bracket above</t>
        </is>
      </c>
    </row>
    <row r="15">
      <c r="A15" s="8" t="inlineStr">
        <is>
          <t>Modified AGI over the NIIT threshold by</t>
        </is>
      </c>
      <c r="B15" s="9" t="n"/>
      <c r="C15" s="5" t="inlineStr">
        <is>
          <t>Threshold 200,000 single or head of household, 250,000 joint, 125,000 separate. Blank if you are under it</t>
        </is>
      </c>
    </row>
    <row r="16">
      <c r="A16" s="8" t="inlineStr">
        <is>
          <t>State income tax rate</t>
        </is>
      </c>
      <c r="B16" s="13" t="n"/>
      <c r="C16" s="5" t="inlineStr">
        <is>
          <t>Optional planning figure. Blank if your state has no income tax</t>
        </is>
      </c>
    </row>
    <row r="18">
      <c r="A18" s="6" t="inlineStr">
        <is>
          <t>WHAT THE RENTAL ADDS</t>
        </is>
      </c>
      <c r="B18" s="7" t="n"/>
      <c r="C18" s="7" t="n"/>
    </row>
    <row r="19">
      <c r="A19" s="8" t="inlineStr">
        <is>
          <t>Federal income tax on the rental</t>
        </is>
      </c>
      <c r="B19" s="11">
        <f>ROUND(B10*B14,2)</f>
        <v/>
      </c>
      <c r="C19" s="5" t="inlineStr">
        <is>
          <t>Net times your bracket. No self-employment tax on a long-term rental</t>
        </is>
      </c>
    </row>
    <row r="20">
      <c r="A20" s="8" t="inlineStr">
        <is>
          <t>Net investment income tax (3.8%)</t>
        </is>
      </c>
      <c r="B20" s="11">
        <f>ROUND(0.038*MIN(B10,MAX(0,B15)),2)</f>
        <v/>
      </c>
      <c r="C20" s="5" t="inlineStr">
        <is>
          <t>3.8% of the smaller of the rental net and the amount over the threshold</t>
        </is>
      </c>
    </row>
    <row r="21">
      <c r="A21" s="8" t="inlineStr">
        <is>
          <t>State tax on the rental</t>
        </is>
      </c>
      <c r="B21" s="11">
        <f>ROUND(B10*B16,2)</f>
        <v/>
      </c>
      <c r="C21" s="5" t="inlineStr">
        <is>
          <t>Planning only. Pay it on the state's own estimates</t>
        </is>
      </c>
    </row>
    <row r="22">
      <c r="A22" s="3" t="inlineStr">
        <is>
          <t>Federal set-aside for the year</t>
        </is>
      </c>
      <c r="B22" s="10">
        <f>B19+B20</f>
        <v/>
      </c>
      <c r="C22" s="5" t="inlineStr">
        <is>
          <t>What the four federal vouchers need to carry for the rental</t>
        </is>
      </c>
    </row>
    <row r="23">
      <c r="A23" s="8" t="inlineStr">
        <is>
          <t>Total set-aside, federal and state</t>
        </is>
      </c>
      <c r="B23" s="11">
        <f>B22+B21</f>
        <v/>
      </c>
      <c r="C23" s="5" t="inlineStr">
        <is>
          <t>Move this to a separate savings account as the rent comes in</t>
        </is>
      </c>
    </row>
    <row r="24">
      <c r="A24" s="3" t="inlineStr">
        <is>
          <t>Federal set-aside per quarter</t>
        </is>
      </c>
      <c r="B24" s="10">
        <f>ROUND(B22/4,2)</f>
        <v/>
      </c>
      <c r="C24" s="5" t="inlineStr">
        <is>
          <t>One quarter of the federal set-aside</t>
        </is>
      </c>
    </row>
  </sheetData>
  <mergeCells count="2">
    <mergeCell ref="A1:C1"/>
    <mergeCell ref="A2:C2"/>
  </mergeCells>
  <dataValidations count="1">
    <dataValidation sqref="B13" showDropDown="0" showInputMessage="0" showErrorMessage="0" allowBlank="0" type="list">
      <formula1>"10%,12%,22%,24%,32%,35%,37%"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48" customWidth="1" min="1" max="1"/>
    <col width="16" customWidth="1" min="2" max="2"/>
    <col width="72" customWidth="1" min="3" max="3"/>
  </cols>
  <sheetData>
    <row r="1">
      <c r="A1" s="1" t="inlineStr">
        <is>
          <t>Safe harbor: the least you can pay without a penalty</t>
        </is>
      </c>
    </row>
    <row r="2" ht="30" customHeight="1">
      <c r="A2" s="2" t="inlineStr">
        <is>
          <t>Pay the smaller of 90% of this year's tax or 100% of last year's (110% if last year's AGI was over 150,000) through withholding and estimates, and there is no underpayment penalty. Federal only.</t>
        </is>
      </c>
    </row>
    <row r="4">
      <c r="A4" s="6" t="inlineStr">
        <is>
          <t>THIS YEAR</t>
        </is>
      </c>
      <c r="B4" s="7" t="n"/>
      <c r="C4" s="7" t="n"/>
    </row>
    <row r="5">
      <c r="A5" s="8" t="inlineStr">
        <is>
          <t>Projected total tax this year</t>
        </is>
      </c>
      <c r="B5" s="9" t="n"/>
      <c r="C5" s="5" t="inlineStr">
        <is>
          <t>Your whole federal tax, rental included. Last year's, adjusted for what changed</t>
        </is>
      </c>
    </row>
    <row r="6">
      <c r="A6" s="8" t="inlineStr">
        <is>
          <t>90% of this year's tax</t>
        </is>
      </c>
      <c r="B6" s="11">
        <f>ROUND(B5*0.9,2)</f>
        <v/>
      </c>
      <c r="C6" s="5" t="inlineStr"/>
    </row>
    <row r="8">
      <c r="A8" s="6" t="inlineStr">
        <is>
          <t>LAST YEAR</t>
        </is>
      </c>
      <c r="B8" s="7" t="n"/>
      <c r="C8" s="7" t="n"/>
    </row>
    <row r="9">
      <c r="A9" s="8" t="inlineStr">
        <is>
          <t>Last year's total tax</t>
        </is>
      </c>
      <c r="B9" s="9" t="n"/>
      <c r="C9" s="5" t="inlineStr">
        <is>
          <t>The total tax line on last year's Form 1040. Leave blank if you did not file one</t>
        </is>
      </c>
    </row>
    <row r="10">
      <c r="A10" s="8" t="inlineStr">
        <is>
          <t>Last year's AGI over 150,000?</t>
        </is>
      </c>
      <c r="B10" s="4" t="inlineStr">
        <is>
          <t>No</t>
        </is>
      </c>
      <c r="C10" s="5" t="inlineStr">
        <is>
          <t>75,000 if married filing separately. Yes means 110%</t>
        </is>
      </c>
    </row>
    <row r="11">
      <c r="A11" s="8" t="inlineStr">
        <is>
          <t>Last year's safe harbor</t>
        </is>
      </c>
      <c r="B11" s="11">
        <f>IF(B9="","",ROUND(B9*IF(B10="Yes",1.1,1),2))</f>
        <v/>
      </c>
      <c r="C11" s="5" t="inlineStr">
        <is>
          <t>100% or 110% of last year's tax</t>
        </is>
      </c>
    </row>
    <row r="13">
      <c r="A13" s="6" t="inlineStr">
        <is>
          <t>WHAT YOU HAVE TO PAY</t>
        </is>
      </c>
      <c r="B13" s="7" t="n"/>
      <c r="C13" s="7" t="n"/>
    </row>
    <row r="14">
      <c r="A14" s="8" t="inlineStr">
        <is>
          <t>Required for the year</t>
        </is>
      </c>
      <c r="B14" s="11">
        <f>IF(B11="",B6,MIN(B6,B11))</f>
        <v/>
      </c>
      <c r="C14" s="5" t="inlineStr">
        <is>
          <t>The smaller of the two. With no prior year, 90% of this year's</t>
        </is>
      </c>
    </row>
    <row r="15">
      <c r="A15" s="8" t="inlineStr">
        <is>
          <t>Expected withholding for the year</t>
        </is>
      </c>
      <c r="B15" s="9" t="n"/>
      <c r="C15" s="5" t="inlineStr">
        <is>
          <t>W-2 and any other federal withholding. Blank if none</t>
        </is>
      </c>
    </row>
    <row r="16">
      <c r="A16" s="8" t="inlineStr">
        <is>
          <t>Tax left after withholding</t>
        </is>
      </c>
      <c r="B16" s="11">
        <f>B5-B15</f>
        <v/>
      </c>
      <c r="C16" s="5" t="inlineStr">
        <is>
          <t>Under 1,000 here and no estimates are required</t>
        </is>
      </c>
    </row>
    <row r="17">
      <c r="A17" s="3" t="inlineStr">
        <is>
          <t>Minimum estimated payments for the year</t>
        </is>
      </c>
      <c r="B17" s="10">
        <f>IF(B16&lt;1000,0,MAX(0,B14-B15))</f>
        <v/>
      </c>
      <c r="C17" s="5" t="inlineStr">
        <is>
          <t>Required less withholding</t>
        </is>
      </c>
    </row>
    <row r="18">
      <c r="A18" s="8" t="inlineStr">
        <is>
          <t>Minimum per quarter</t>
        </is>
      </c>
      <c r="B18" s="11">
        <f>ROUND(B17/4,2)</f>
        <v/>
      </c>
      <c r="C18" s="5" t="inlineStr">
        <is>
          <t>Four equal vouchers</t>
        </is>
      </c>
    </row>
    <row r="20">
      <c r="A20" s="6" t="inlineStr">
        <is>
          <t>THE TWO QUESTIONS SIDE BY SIDE</t>
        </is>
      </c>
      <c r="B20" s="7" t="n"/>
      <c r="C20" s="7" t="n"/>
    </row>
    <row r="21">
      <c r="A21" s="8" t="inlineStr">
        <is>
          <t>Rental set-aside per quarter</t>
        </is>
      </c>
      <c r="B21" s="11">
        <f>'Rental set-aside'!$B$24</f>
        <v/>
      </c>
      <c r="C21" s="5" t="inlineStr">
        <is>
          <t>From the Rental set-aside sheet</t>
        </is>
      </c>
    </row>
    <row r="22">
      <c r="A22" s="3" t="inlineStr">
        <is>
          <t>Pay per quarter</t>
        </is>
      </c>
      <c r="B22" s="10">
        <f>MAX(B18,B21)</f>
        <v/>
      </c>
      <c r="C22" s="5" t="inlineStr">
        <is>
          <t>The larger: no penalty, and the rental pays its own way</t>
        </is>
      </c>
    </row>
    <row r="23">
      <c r="A23" s="8" t="inlineStr">
        <is>
          <t>Still due at filing if you pay only the minimum</t>
        </is>
      </c>
      <c r="B23" s="11">
        <f>B5-B15-B17</f>
        <v/>
      </c>
      <c r="C23" s="5" t="inlineStr">
        <is>
          <t>No penalty, but this lands in April</t>
        </is>
      </c>
    </row>
    <row r="24">
      <c r="A24" s="8" t="inlineStr">
        <is>
          <t>Still due at filing if you pay the amount above</t>
        </is>
      </c>
      <c r="B24" s="11">
        <f>B5-B15-B22*4</f>
        <v/>
      </c>
      <c r="C24" s="5" t="inlineStr">
        <is>
          <t>Negative means a refund</t>
        </is>
      </c>
    </row>
  </sheetData>
  <mergeCells count="2">
    <mergeCell ref="A1:C1"/>
    <mergeCell ref="A2:C2"/>
  </mergeCells>
  <dataValidations count="1">
    <dataValidation sqref="B10"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1"/>
  <sheetViews>
    <sheetView workbookViewId="0">
      <pane ySplit="4" topLeftCell="A5" activePane="bottomLeft" state="frozen"/>
      <selection pane="bottomLeft" activeCell="A1" sqref="A1"/>
    </sheetView>
  </sheetViews>
  <sheetFormatPr baseColWidth="8" defaultRowHeight="15"/>
  <cols>
    <col width="10" customWidth="1" min="1" max="1"/>
    <col width="26" customWidth="1" min="2" max="2"/>
    <col width="15" customWidth="1" min="3" max="3"/>
    <col width="14" customWidth="1" min="4" max="4"/>
    <col width="14" customWidth="1" min="5" max="5"/>
    <col width="14" customWidth="1" min="6" max="6"/>
    <col width="16" customWidth="1" min="7" max="7"/>
    <col width="14" customWidth="1" min="8" max="8"/>
    <col width="24" customWidth="1" min="9" max="9"/>
  </cols>
  <sheetData>
    <row r="1">
      <c r="A1" s="1" t="inlineStr">
        <is>
          <t>Estimated tax payment log</t>
        </is>
      </c>
    </row>
    <row r="2" ht="30" customHeight="1">
      <c r="A2" s="2" t="inlineStr">
        <is>
          <t>Due dates move to the next business day when they fall on a weekend or holiday. Pay at IRS Direct Pay or EFTPS and keep the confirmation number.</t>
        </is>
      </c>
    </row>
    <row r="4" ht="32" customHeight="1">
      <c r="A4" s="14" t="inlineStr">
        <is>
          <t>Quarter</t>
        </is>
      </c>
      <c r="B4" s="14" t="inlineStr">
        <is>
          <t>Income period</t>
        </is>
      </c>
      <c r="C4" s="14" t="inlineStr">
        <is>
          <t>Due date</t>
        </is>
      </c>
      <c r="D4" s="14" t="inlineStr">
        <is>
          <t>Planned</t>
        </is>
      </c>
      <c r="E4" s="14" t="inlineStr">
        <is>
          <t>Date paid</t>
        </is>
      </c>
      <c r="F4" s="14" t="inlineStr">
        <is>
          <t>Amount paid</t>
        </is>
      </c>
      <c r="G4" s="14" t="inlineStr">
        <is>
          <t>Short (+) or over (-)</t>
        </is>
      </c>
      <c r="H4" s="14" t="inlineStr">
        <is>
          <t>Paid so far</t>
        </is>
      </c>
      <c r="I4" s="14" t="inlineStr">
        <is>
          <t>Confirmation number</t>
        </is>
      </c>
    </row>
    <row r="5">
      <c r="A5" s="15" t="inlineStr">
        <is>
          <t>Q1</t>
        </is>
      </c>
      <c r="B5" s="15" t="inlineStr">
        <is>
          <t>January 1 to March 31</t>
        </is>
      </c>
      <c r="C5" s="16">
        <f>DATE('Rental set-aside'!$B$3+0,4,15)</f>
        <v/>
      </c>
      <c r="D5" s="11">
        <f>'Safe harbor'!$B$22</f>
        <v/>
      </c>
      <c r="E5" s="17" t="n"/>
      <c r="F5" s="9" t="n"/>
      <c r="G5" s="11">
        <f>D5-F5</f>
        <v/>
      </c>
      <c r="H5" s="11">
        <f>SUM(F$5:F5)</f>
        <v/>
      </c>
      <c r="I5" s="15" t="n"/>
    </row>
    <row r="6">
      <c r="A6" s="15" t="inlineStr">
        <is>
          <t>Q2</t>
        </is>
      </c>
      <c r="B6" s="15" t="inlineStr">
        <is>
          <t>April 1 to May 31</t>
        </is>
      </c>
      <c r="C6" s="16">
        <f>DATE('Rental set-aside'!$B$3+0,6,15)</f>
        <v/>
      </c>
      <c r="D6" s="11">
        <f>'Safe harbor'!$B$22</f>
        <v/>
      </c>
      <c r="E6" s="17" t="n"/>
      <c r="F6" s="9" t="n"/>
      <c r="G6" s="11">
        <f>D6-F6</f>
        <v/>
      </c>
      <c r="H6" s="11">
        <f>SUM(F$5:F6)</f>
        <v/>
      </c>
      <c r="I6" s="15" t="n"/>
    </row>
    <row r="7">
      <c r="A7" s="15" t="inlineStr">
        <is>
          <t>Q3</t>
        </is>
      </c>
      <c r="B7" s="15" t="inlineStr">
        <is>
          <t>June 1 to August 31</t>
        </is>
      </c>
      <c r="C7" s="16">
        <f>DATE('Rental set-aside'!$B$3+0,9,15)</f>
        <v/>
      </c>
      <c r="D7" s="11">
        <f>'Safe harbor'!$B$22</f>
        <v/>
      </c>
      <c r="E7" s="17" t="n"/>
      <c r="F7" s="9" t="n"/>
      <c r="G7" s="11">
        <f>D7-F7</f>
        <v/>
      </c>
      <c r="H7" s="11">
        <f>SUM(F$5:F7)</f>
        <v/>
      </c>
      <c r="I7" s="15" t="n"/>
    </row>
    <row r="8">
      <c r="A8" s="15" t="inlineStr">
        <is>
          <t>Q4</t>
        </is>
      </c>
      <c r="B8" s="15" t="inlineStr">
        <is>
          <t>September 1 to December 31</t>
        </is>
      </c>
      <c r="C8" s="16">
        <f>DATE('Rental set-aside'!$B$3+1,1,15)</f>
        <v/>
      </c>
      <c r="D8" s="11">
        <f>'Safe harbor'!$B$22</f>
        <v/>
      </c>
      <c r="E8" s="17" t="n"/>
      <c r="F8" s="9" t="n"/>
      <c r="G8" s="11">
        <f>D8-F8</f>
        <v/>
      </c>
      <c r="H8" s="11">
        <f>SUM(F$5:F8)</f>
        <v/>
      </c>
      <c r="I8" s="15" t="n"/>
    </row>
    <row r="9">
      <c r="A9" s="18" t="inlineStr">
        <is>
          <t>Year total</t>
        </is>
      </c>
      <c r="D9" s="19">
        <f>SUM(D5:D8)</f>
        <v/>
      </c>
      <c r="F9" s="19">
        <f>SUM(F5:F8)</f>
        <v/>
      </c>
      <c r="G9" s="19">
        <f>SUM(G5:G8)</f>
        <v/>
      </c>
    </row>
    <row r="11">
      <c r="A11" s="5" t="inlineStr">
        <is>
          <t>Skip Q4 if you file the return and pay the whole balance by the end of January. Each payment is credited on the day it is made, so a late Q1 is not fixed by a larger Q2.</t>
        </is>
      </c>
    </row>
  </sheetData>
  <mergeCells count="2">
    <mergeCell ref="A1:I1"/>
    <mergeCell ref="A2:I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2" customWidth="1" min="1" max="1"/>
    <col width="50" customWidth="1" min="2" max="2"/>
    <col width="70" customWidth="1" min="3" max="3"/>
  </cols>
  <sheetData>
    <row r="1">
      <c r="A1" s="1" t="inlineStr">
        <is>
          <t>Common estimated tax traps for landlords</t>
        </is>
      </c>
    </row>
    <row r="2" ht="30" customHeight="1">
      <c r="A2" s="2" t="inlineStr">
        <is>
          <t>Each one leaves the set-aside wrong, or pays the right amount on the wrong dates.</t>
        </is>
      </c>
    </row>
    <row r="4">
      <c r="A4" s="20" t="inlineStr">
        <is>
          <t>The situation</t>
        </is>
      </c>
      <c r="B4" s="20" t="inlineStr">
        <is>
          <t>Why it trips people up</t>
        </is>
      </c>
      <c r="C4" s="20" t="inlineStr">
        <is>
          <t>What to do</t>
        </is>
      </c>
    </row>
    <row r="5" ht="78" customHeight="1">
      <c r="A5" s="21" t="inlineStr">
        <is>
          <t>Setting aside on cash flow</t>
        </is>
      </c>
      <c r="B5" s="21" t="inlineStr">
        <is>
          <t>The rent minus the bills looks like the profit, so the set-aside is figured on that.</t>
        </is>
      </c>
      <c r="C5" s="21" t="inlineStr">
        <is>
          <t>Figure it on the Schedule E net, after depreciation. Depreciation is a real deduction with no cash going out, so the taxable net is usually well under the cash flow. The mortgage principal is the other way round: it is cash out but not a deduction.</t>
        </is>
      </c>
    </row>
    <row r="6" ht="78" customHeight="1">
      <c r="A6" s="21" t="inlineStr">
        <is>
          <t>A loss year that is not a deduction</t>
        </is>
      </c>
      <c r="B6" s="21" t="inlineStr">
        <is>
          <t>Schedule E shows a loss, so the rental should lower the tax on the wages.</t>
        </is>
      </c>
      <c r="C6" s="21" t="inlineStr">
        <is>
          <t>Only if the passive loss rules let it through. The 25,000 special allowance shrinks between 100,000 and 150,000 of modified AGI and is gone above that. Set aside nothing for the rental in a loss year, but do not count on the loss cutting the tax on your other income. A suspended loss carries forward.</t>
        </is>
      </c>
    </row>
    <row r="7" ht="78" customHeight="1">
      <c r="A7" s="21" t="inlineStr">
        <is>
          <t>Paying it all in April</t>
        </is>
      </c>
      <c r="B7" s="21" t="inlineStr">
        <is>
          <t>One payment with the return feels simpler than four.</t>
        </is>
      </c>
      <c r="C7" s="21" t="inlineStr">
        <is>
          <t>The penalty is figured quarter by quarter, so a year of nothing until April is short for every quarter. Pay each quarter by its due date, or raise your W-2 withholding.</t>
        </is>
      </c>
    </row>
    <row r="8" ht="78" customHeight="1">
      <c r="A8" s="21" t="inlineStr">
        <is>
          <t>Uneven income</t>
        </is>
      </c>
      <c r="B8" s="21" t="inlineStr">
        <is>
          <t>Most of the year's rent, or a big one-time item, lands late in the year.</t>
        </is>
      </c>
      <c r="C8" s="21" t="inlineStr">
        <is>
          <t>The annualized income installment method (Form 2210, Schedule AI) lets the early quarters be smaller when the income really came later. Keep the dates the income arrived.</t>
        </is>
      </c>
    </row>
    <row r="9" ht="78" customHeight="1">
      <c r="A9" s="21" t="inlineStr">
        <is>
          <t>The 110% rule</t>
        </is>
      </c>
      <c r="B9" s="21" t="inlineStr">
        <is>
          <t>Last year's tax is the safe harbor, so paying 100% of it seems enough.</t>
        </is>
      </c>
      <c r="C9" s="21" t="inlineStr">
        <is>
          <t>If last year's AGI was over 150,000 (75,000 married filing separately), the prior year safe harbor is 110% of last year's tax, not 100%.</t>
        </is>
      </c>
    </row>
    <row r="10" ht="78" customHeight="1">
      <c r="A10" s="21" t="inlineStr">
        <is>
          <t>Forgetting W-2 withholding</t>
        </is>
      </c>
      <c r="B10" s="21" t="inlineStr">
        <is>
          <t>Estimated payments are treated as made on the day you pay them.</t>
        </is>
      </c>
      <c r="C10" s="21" t="inlineStr">
        <is>
          <t>Withholding is treated as paid evenly through the year unless you elect otherwise, even if it is withheld in December. A W-4 change late in the year can cover a shortfall from earlier quarters.</t>
        </is>
      </c>
    </row>
    <row r="11" ht="78" customHeight="1">
      <c r="A11" s="21" t="inlineStr">
        <is>
          <t>Short-term rentals with services</t>
        </is>
      </c>
      <c r="B11" s="21" t="inlineStr">
        <is>
          <t>A long-term rental owes no self-employment tax, so no short-term rental does either.</t>
        </is>
      </c>
      <c r="C11" s="21" t="inlineStr">
        <is>
          <t>A rental where you provide substantial services, like a hotel, goes on Schedule C and can owe self-employment tax, which this workbook does not figure. A plain short-term rental with no services still goes on Schedule E.</t>
        </is>
      </c>
    </row>
    <row r="12" ht="78" customHeight="1">
      <c r="A12" s="21" t="inlineStr">
        <is>
          <t>State estimates</t>
        </is>
      </c>
      <c r="B12" s="21" t="inlineStr">
        <is>
          <t>The federal vouchers are paid, so the estimates are done.</t>
        </is>
      </c>
      <c r="C12" s="21" t="inlineStr">
        <is>
          <t>Most states with an income tax have their own estimated payments, rules and dates. The state rate on the set-aside sheet is a planning figure, not the state's rule.</t>
        </is>
      </c>
    </row>
    <row r="13" ht="78" customHeight="1">
      <c r="A13" s="21" t="inlineStr">
        <is>
          <t>The year you sell</t>
        </is>
      </c>
      <c r="B13" s="21" t="inlineStr">
        <is>
          <t>The sale is one closing, so it can wait for the return.</t>
        </is>
      </c>
      <c r="C13" s="21" t="inlineStr">
        <is>
          <t>A sale can add depreciation recapture and capital gain in a single quarter. Figure the tax on it for the quarter the sale closes, or use the annualized method.</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2026-10-11T17:34:16Z</dcterms:created>
  <dcterms:modified xmlns:dcterms="http://purl.org/dc/terms/" xmlns:xsi="http://www.w3.org/2001/XMLSchema-instance" xsi:type="dcterms:W3CDTF">2026-10-11T17:34:16Z</dcterms:modified>
</cp:coreProperties>
</file>