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ayments" sheetId="1" state="visible" r:id="rId1"/>
    <sheet xmlns:r="http://schemas.openxmlformats.org/officeDocument/2006/relationships" name="Escrow" sheetId="2" state="visible" r:id="rId2"/>
    <sheet xmlns:r="http://schemas.openxmlformats.org/officeDocument/2006/relationships" name="Schedule E" sheetId="3" state="visible" r:id="rId3"/>
  </sheets>
  <definedNames>
    <definedName name="_xlnm.Print_Titles" localSheetId="0">'Payments'!$8:$8</definedName>
    <definedName name="_xlnm.Print_Titles" localSheetId="1">'Escrow'!$11:$11</definedName>
  </definedNames>
  <calcPr calcId="124519" fullCalcOnLoad="1"/>
</workbook>
</file>

<file path=xl/styles.xml><?xml version="1.0" encoding="utf-8"?>
<styleSheet xmlns="http://schemas.openxmlformats.org/spreadsheetml/2006/main">
  <numFmts count="2">
    <numFmt numFmtId="164" formatCode="yyyy-mm-dd"/>
    <numFmt numFmtId="165" formatCode="$#,##0.00"/>
  </numFmts>
  <fonts count="7">
    <font>
      <name val="Calibri"/>
      <family val="2"/>
      <color theme="1"/>
      <sz val="11"/>
      <scheme val="minor"/>
    </font>
    <font>
      <b val="1"/>
      <color rgb="0018181B"/>
      <sz val="15"/>
    </font>
    <font>
      <i val="1"/>
      <color rgb="0071717A"/>
      <sz val="9"/>
    </font>
    <font>
      <b val="1"/>
      <color rgb="0018181B"/>
    </font>
    <font>
      <b val="1"/>
      <color rgb="00FFFFFF"/>
    </font>
    <font>
      <color rgb="0018181B"/>
    </font>
    <font>
      <b val="1"/>
      <color rgb="0018181B"/>
      <sz val="12"/>
    </font>
  </fonts>
  <fills count="4">
    <fill>
      <patternFill/>
    </fill>
    <fill>
      <patternFill patternType="gray125"/>
    </fill>
    <fill>
      <patternFill patternType="solid">
        <fgColor rgb="0018181B"/>
      </patternFill>
    </fill>
    <fill>
      <patternFill patternType="solid">
        <fgColor rgb="00F4F4F5"/>
      </patternFill>
    </fill>
  </fills>
  <borders count="3">
    <border>
      <left/>
      <right/>
      <top/>
      <bottom/>
      <diagonal/>
    </border>
    <border>
      <bottom style="thin">
        <color rgb="00D4D4D8"/>
      </bottom>
    </border>
    <border>
      <left style="thin">
        <color rgb="00D4D4D8"/>
      </left>
      <right style="thin">
        <color rgb="00D4D4D8"/>
      </right>
      <top style="thin">
        <color rgb="00D4D4D8"/>
      </top>
      <bottom style="thin">
        <color rgb="00D4D4D8"/>
      </bottom>
    </border>
  </borders>
  <cellStyleXfs count="1">
    <xf numFmtId="0" fontId="0" fillId="0" borderId="0"/>
  </cellStyleXfs>
  <cellXfs count="19">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0" fillId="0" borderId="1" pivotButton="0" quotePrefix="0" xfId="0"/>
    <xf numFmtId="0" fontId="4" fillId="2" borderId="0" applyAlignment="1" pivotButton="0" quotePrefix="0" xfId="0">
      <alignment horizontal="left" vertical="bottom" wrapText="1"/>
    </xf>
    <xf numFmtId="0" fontId="4" fillId="2" borderId="0" applyAlignment="1" pivotButton="0" quotePrefix="0" xfId="0">
      <alignment horizontal="right" vertical="bottom" wrapText="1"/>
    </xf>
    <xf numFmtId="164" fontId="0" fillId="0" borderId="2" pivotButton="0" quotePrefix="0" xfId="0"/>
    <xf numFmtId="165" fontId="0" fillId="0" borderId="2" applyAlignment="1" pivotButton="0" quotePrefix="0" xfId="0">
      <alignment horizontal="right"/>
    </xf>
    <xf numFmtId="0" fontId="0" fillId="0" borderId="2" pivotButton="0" quotePrefix="0" xfId="0"/>
    <xf numFmtId="165" fontId="3" fillId="3" borderId="0" applyAlignment="1" pivotButton="0" quotePrefix="0" xfId="0">
      <alignment horizontal="right"/>
    </xf>
    <xf numFmtId="0" fontId="2" fillId="0" borderId="0" applyAlignment="1" pivotButton="0" quotePrefix="0" xfId="0">
      <alignment vertical="top" wrapText="1"/>
    </xf>
    <xf numFmtId="0" fontId="5" fillId="0" borderId="0" pivotButton="0" quotePrefix="0" xfId="0"/>
    <xf numFmtId="165" fontId="0" fillId="0" borderId="1" applyAlignment="1" pivotButton="0" quotePrefix="0" xfId="0">
      <alignment horizontal="right"/>
    </xf>
    <xf numFmtId="165" fontId="3" fillId="3" borderId="1" applyAlignment="1" pivotButton="0" quotePrefix="0" xfId="0">
      <alignment horizontal="right"/>
    </xf>
    <xf numFmtId="0" fontId="3" fillId="0" borderId="0" applyAlignment="1" pivotButton="0" quotePrefix="0" xfId="0">
      <alignment horizontal="right"/>
    </xf>
    <xf numFmtId="165" fontId="3" fillId="0" borderId="2" applyAlignment="1" pivotButton="0" quotePrefix="0" xfId="0">
      <alignment horizontal="right"/>
    </xf>
    <xf numFmtId="0" fontId="6" fillId="0" borderId="0" pivotButton="0" quotePrefix="0" xfId="0"/>
    <xf numFmtId="0" fontId="3" fillId="3" borderId="0" applyAlignment="1" pivotButton="0" quotePrefix="0" xfId="0">
      <alignment horizontal="righ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25"/>
  <sheetViews>
    <sheetView showGridLines="0" workbookViewId="0">
      <pane ySplit="8" topLeftCell="A9" activePane="bottomLeft" state="frozen"/>
      <selection pane="bottomLeft" activeCell="A1" sqref="A1"/>
    </sheetView>
  </sheetViews>
  <sheetFormatPr baseColWidth="8" defaultRowHeight="15"/>
  <cols>
    <col width="12" customWidth="1" min="1" max="1"/>
    <col width="18" customWidth="1" min="2" max="2"/>
    <col width="13" customWidth="1" min="3" max="3"/>
    <col width="13" customWidth="1" min="4" max="4"/>
    <col width="15" customWidth="1" min="5" max="5"/>
    <col width="20" customWidth="1" min="6" max="6"/>
    <col width="22" customWidth="1" min="7" max="7"/>
  </cols>
  <sheetData>
    <row r="1">
      <c r="A1" s="1" t="inlineStr">
        <is>
          <t>Rental Mortgage Payment Worksheet (2026)</t>
        </is>
      </c>
    </row>
    <row r="2">
      <c r="A2" s="2" t="inlineStr">
        <is>
          <t>Free template from Oberlin24  ·  oberlin24.com/tools/rental-property-mortgage-payment-worksheet  ·  One row per mortgage payment. Read principal, interest and escrow off the lender's amortization schedule or your year-end statement. Twelve example rows are seeded, type over them.</t>
        </is>
      </c>
    </row>
    <row r="4">
      <c r="A4" s="3" t="inlineStr">
        <is>
          <t>Tax year:</t>
        </is>
      </c>
      <c r="B4" s="4" t="n">
        <v>2026</v>
      </c>
    </row>
    <row r="5">
      <c r="A5" s="3" t="inlineStr">
        <is>
          <t>Property:</t>
        </is>
      </c>
      <c r="B5" s="4" t="inlineStr">
        <is>
          <t>Oak St duplex</t>
        </is>
      </c>
    </row>
    <row r="6">
      <c r="A6" s="3" t="inlineStr">
        <is>
          <t>Loan:</t>
        </is>
      </c>
      <c r="B6" s="4" t="inlineStr">
        <is>
          <t>$320,000 at 6.50%, 30 years, opened March 2024</t>
        </is>
      </c>
    </row>
    <row r="8" ht="30" customHeight="1">
      <c r="A8" s="5" t="inlineStr">
        <is>
          <t>Date paid</t>
        </is>
      </c>
      <c r="B8" s="6" t="inlineStr">
        <is>
          <t>What left the bank</t>
        </is>
      </c>
      <c r="C8" s="6" t="inlineStr">
        <is>
          <t>Principal</t>
        </is>
      </c>
      <c r="D8" s="6" t="inlineStr">
        <is>
          <t>Interest</t>
        </is>
      </c>
      <c r="E8" s="6" t="inlineStr">
        <is>
          <t>Escrow deposit</t>
        </is>
      </c>
      <c r="F8" s="6" t="inlineStr">
        <is>
          <t>PMI or lender charge</t>
        </is>
      </c>
      <c r="G8" s="5" t="inlineStr">
        <is>
          <t>Do the parts tie?</t>
        </is>
      </c>
    </row>
    <row r="9">
      <c r="A9" s="7" t="n">
        <v>46023</v>
      </c>
      <c r="B9" s="8" t="n">
        <v>2542.62</v>
      </c>
      <c r="C9" s="8" t="n">
        <v>325.79</v>
      </c>
      <c r="D9" s="8" t="n">
        <v>1696.83</v>
      </c>
      <c r="E9" s="8" t="n">
        <v>520</v>
      </c>
      <c r="F9" s="8" t="n"/>
      <c r="G9" s="9">
        <f>IF(COUNT(B9:F9)=0,"",IF(ROUND(SUM(C9:F9)-B9,2)=0,"Ties","Off by "&amp;TEXT(SUM(C9:F9)-B9,"$#,##0.00")))</f>
        <v/>
      </c>
    </row>
    <row r="10">
      <c r="A10" s="7" t="n">
        <v>46054</v>
      </c>
      <c r="B10" s="8" t="n">
        <v>2542.62</v>
      </c>
      <c r="C10" s="8" t="n">
        <v>327.56</v>
      </c>
      <c r="D10" s="8" t="n">
        <v>1695.06</v>
      </c>
      <c r="E10" s="8" t="n">
        <v>520</v>
      </c>
      <c r="F10" s="8" t="n"/>
      <c r="G10" s="9">
        <f>IF(COUNT(B10:F10)=0,"",IF(ROUND(SUM(C10:F10)-B10,2)=0,"Ties","Off by "&amp;TEXT(SUM(C10:F10)-B10,"$#,##0.00")))</f>
        <v/>
      </c>
    </row>
    <row r="11">
      <c r="A11" s="7" t="n">
        <v>46082</v>
      </c>
      <c r="B11" s="8" t="n">
        <v>2542.62</v>
      </c>
      <c r="C11" s="8" t="n">
        <v>329.33</v>
      </c>
      <c r="D11" s="8" t="n">
        <v>1693.29</v>
      </c>
      <c r="E11" s="8" t="n">
        <v>520</v>
      </c>
      <c r="F11" s="8" t="n"/>
      <c r="G11" s="9">
        <f>IF(COUNT(B11:F11)=0,"",IF(ROUND(SUM(C11:F11)-B11,2)=0,"Ties","Off by "&amp;TEXT(SUM(C11:F11)-B11,"$#,##0.00")))</f>
        <v/>
      </c>
    </row>
    <row r="12">
      <c r="A12" s="7" t="n">
        <v>46113</v>
      </c>
      <c r="B12" s="8" t="n">
        <v>2542.61</v>
      </c>
      <c r="C12" s="8" t="n">
        <v>331.11</v>
      </c>
      <c r="D12" s="8" t="n">
        <v>1691.5</v>
      </c>
      <c r="E12" s="8" t="n">
        <v>520</v>
      </c>
      <c r="F12" s="8" t="n"/>
      <c r="G12" s="9">
        <f>IF(COUNT(B12:F12)=0,"",IF(ROUND(SUM(C12:F12)-B12,2)=0,"Ties","Off by "&amp;TEXT(SUM(C12:F12)-B12,"$#,##0.00")))</f>
        <v/>
      </c>
    </row>
    <row r="13">
      <c r="A13" s="7" t="n">
        <v>46143</v>
      </c>
      <c r="B13" s="8" t="n">
        <v>2542.62</v>
      </c>
      <c r="C13" s="8" t="n">
        <v>332.91</v>
      </c>
      <c r="D13" s="8" t="n">
        <v>1689.71</v>
      </c>
      <c r="E13" s="8" t="n">
        <v>520</v>
      </c>
      <c r="F13" s="8" t="n"/>
      <c r="G13" s="9">
        <f>IF(COUNT(B13:F13)=0,"",IF(ROUND(SUM(C13:F13)-B13,2)=0,"Ties","Off by "&amp;TEXT(SUM(C13:F13)-B13,"$#,##0.00")))</f>
        <v/>
      </c>
    </row>
    <row r="14">
      <c r="A14" s="7" t="n">
        <v>46174</v>
      </c>
      <c r="B14" s="8" t="n">
        <v>2542.62</v>
      </c>
      <c r="C14" s="8" t="n">
        <v>334.71</v>
      </c>
      <c r="D14" s="8" t="n">
        <v>1687.91</v>
      </c>
      <c r="E14" s="8" t="n">
        <v>520</v>
      </c>
      <c r="F14" s="8" t="n"/>
      <c r="G14" s="9">
        <f>IF(COUNT(B14:F14)=0,"",IF(ROUND(SUM(C14:F14)-B14,2)=0,"Ties","Off by "&amp;TEXT(SUM(C14:F14)-B14,"$#,##0.00")))</f>
        <v/>
      </c>
    </row>
    <row r="15">
      <c r="A15" s="7" t="n">
        <v>46204</v>
      </c>
      <c r="B15" s="8" t="n">
        <v>2542.61</v>
      </c>
      <c r="C15" s="8" t="n">
        <v>336.52</v>
      </c>
      <c r="D15" s="8" t="n">
        <v>1686.09</v>
      </c>
      <c r="E15" s="8" t="n">
        <v>520</v>
      </c>
      <c r="F15" s="8" t="n"/>
      <c r="G15" s="9">
        <f>IF(COUNT(B15:F15)=0,"",IF(ROUND(SUM(C15:F15)-B15,2)=0,"Ties","Off by "&amp;TEXT(SUM(C15:F15)-B15,"$#,##0.00")))</f>
        <v/>
      </c>
    </row>
    <row r="16">
      <c r="A16" s="7" t="n">
        <v>46235</v>
      </c>
      <c r="B16" s="8" t="n">
        <v>2542.62</v>
      </c>
      <c r="C16" s="8" t="n">
        <v>338.35</v>
      </c>
      <c r="D16" s="8" t="n">
        <v>1684.27</v>
      </c>
      <c r="E16" s="8" t="n">
        <v>520</v>
      </c>
      <c r="F16" s="8" t="n"/>
      <c r="G16" s="9">
        <f>IF(COUNT(B16:F16)=0,"",IF(ROUND(SUM(C16:F16)-B16,2)=0,"Ties","Off by "&amp;TEXT(SUM(C16:F16)-B16,"$#,##0.00")))</f>
        <v/>
      </c>
    </row>
    <row r="17">
      <c r="A17" s="7" t="n">
        <v>46266</v>
      </c>
      <c r="B17" s="8" t="n">
        <v>2542.62</v>
      </c>
      <c r="C17" s="8" t="n">
        <v>340.18</v>
      </c>
      <c r="D17" s="8" t="n">
        <v>1682.44</v>
      </c>
      <c r="E17" s="8" t="n">
        <v>520</v>
      </c>
      <c r="F17" s="8" t="n"/>
      <c r="G17" s="9">
        <f>IF(COUNT(B17:F17)=0,"",IF(ROUND(SUM(C17:F17)-B17,2)=0,"Ties","Off by "&amp;TEXT(SUM(C17:F17)-B17,"$#,##0.00")))</f>
        <v/>
      </c>
    </row>
    <row r="18">
      <c r="A18" s="7" t="n">
        <v>46296</v>
      </c>
      <c r="B18" s="8" t="n">
        <v>2542.62</v>
      </c>
      <c r="C18" s="8" t="n">
        <v>342.02</v>
      </c>
      <c r="D18" s="8" t="n">
        <v>1680.6</v>
      </c>
      <c r="E18" s="8" t="n">
        <v>520</v>
      </c>
      <c r="F18" s="8" t="n"/>
      <c r="G18" s="9">
        <f>IF(COUNT(B18:F18)=0,"",IF(ROUND(SUM(C18:F18)-B18,2)=0,"Ties","Off by "&amp;TEXT(SUM(C18:F18)-B18,"$#,##0.00")))</f>
        <v/>
      </c>
    </row>
    <row r="19">
      <c r="A19" s="7" t="n">
        <v>46327</v>
      </c>
      <c r="B19" s="8" t="n">
        <v>2542.61</v>
      </c>
      <c r="C19" s="8" t="n">
        <v>343.87</v>
      </c>
      <c r="D19" s="8" t="n">
        <v>1678.74</v>
      </c>
      <c r="E19" s="8" t="n">
        <v>520</v>
      </c>
      <c r="F19" s="8" t="n"/>
      <c r="G19" s="9">
        <f>IF(COUNT(B19:F19)=0,"",IF(ROUND(SUM(C19:F19)-B19,2)=0,"Ties","Off by "&amp;TEXT(SUM(C19:F19)-B19,"$#,##0.00")))</f>
        <v/>
      </c>
    </row>
    <row r="20">
      <c r="A20" s="7" t="n">
        <v>46357</v>
      </c>
      <c r="B20" s="8" t="n">
        <v>2542.62</v>
      </c>
      <c r="C20" s="8" t="n">
        <v>345.74</v>
      </c>
      <c r="D20" s="8" t="n">
        <v>1676.88</v>
      </c>
      <c r="E20" s="8" t="n">
        <v>520</v>
      </c>
      <c r="F20" s="8" t="n"/>
      <c r="G20" s="9">
        <f>IF(COUNT(B20:F20)=0,"",IF(ROUND(SUM(C20:F20)-B20,2)=0,"Ties","Off by "&amp;TEXT(SUM(C20:F20)-B20,"$#,##0.00")))</f>
        <v/>
      </c>
    </row>
    <row r="21">
      <c r="A21" s="7" t="n"/>
      <c r="B21" s="8" t="n"/>
      <c r="C21" s="8" t="n"/>
      <c r="D21" s="8" t="n"/>
      <c r="E21" s="8" t="n"/>
      <c r="F21" s="8" t="n"/>
      <c r="G21" s="9">
        <f>IF(COUNT(B21:F21)=0,"",IF(ROUND(SUM(C21:F21)-B21,2)=0,"Ties","Off by "&amp;TEXT(SUM(C21:F21)-B21,"$#,##0.00")))</f>
        <v/>
      </c>
    </row>
    <row r="22">
      <c r="A22" s="7" t="n"/>
      <c r="B22" s="8" t="n"/>
      <c r="C22" s="8" t="n"/>
      <c r="D22" s="8" t="n"/>
      <c r="E22" s="8" t="n"/>
      <c r="F22" s="8" t="n"/>
      <c r="G22" s="9">
        <f>IF(COUNT(B22:F22)=0,"",IF(ROUND(SUM(C22:F22)-B22,2)=0,"Ties","Off by "&amp;TEXT(SUM(C22:F22)-B22,"$#,##0.00")))</f>
        <v/>
      </c>
    </row>
    <row r="23">
      <c r="A23" s="3" t="inlineStr">
        <is>
          <t>Year</t>
        </is>
      </c>
      <c r="B23" s="10">
        <f>SUM(B9:B22)</f>
        <v/>
      </c>
      <c r="C23" s="10">
        <f>SUM(C9:C22)</f>
        <v/>
      </c>
      <c r="D23" s="10">
        <f>SUM(D9:D22)</f>
        <v/>
      </c>
      <c r="E23" s="10">
        <f>SUM(E9:E22)</f>
        <v/>
      </c>
      <c r="F23" s="10">
        <f>SUM(F9:F22)</f>
        <v/>
      </c>
    </row>
    <row r="25" ht="58" customHeight="1">
      <c r="A25" s="11" t="inlineStr">
        <is>
          <t>Where these numbers live: principal and interest are on the lender's amortization schedule, and the interest total also appears in box 1 of the Form 1098 that arrives in January, which is the figure to check this column against. The escrow column is what you PAID IN, not what was deducted; the Escrow sheet handles that. Put extra principal in the Principal column so the row still ties. A late fee is not PMI: it belongs on Schedule E line 19 (Other) rather than in this payment split, so leave it out here and add it to your expense ledger.</t>
        </is>
      </c>
    </row>
  </sheetData>
  <mergeCells count="3">
    <mergeCell ref="A2:G2"/>
    <mergeCell ref="A1:G1"/>
    <mergeCell ref="A25:G25"/>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26"/>
  <sheetViews>
    <sheetView showGridLines="0" workbookViewId="0">
      <pane ySplit="11" topLeftCell="A12" activePane="bottomLeft" state="frozen"/>
      <selection pane="bottomLeft" activeCell="A1" sqref="A1"/>
    </sheetView>
  </sheetViews>
  <sheetFormatPr baseColWidth="8" defaultRowHeight="15"/>
  <cols>
    <col width="24" customWidth="1" min="1" max="1"/>
    <col width="34" customWidth="1" min="2" max="2"/>
    <col width="18" customWidth="1" min="3" max="3"/>
    <col width="14" customWidth="1" min="4" max="4"/>
  </cols>
  <sheetData>
    <row r="1">
      <c r="A1" s="1" t="inlineStr">
        <is>
          <t>Escrow: what went in, what was actually paid out</t>
        </is>
      </c>
    </row>
    <row r="2">
      <c r="A2" s="2" t="inlineStr">
        <is>
          <t>Only money the servicer actually PAID OUT of this account is deductible, and only in the year it went out. Funding the account is not a deduction. The difference is your escrow balance, which is an asset you own, not an expense.</t>
        </is>
      </c>
    </row>
    <row r="4">
      <c r="A4" s="12" t="inlineStr">
        <is>
          <t>Escrow balance on January 1 (lender's statement)</t>
        </is>
      </c>
      <c r="B4" s="13" t="n">
        <v>1150</v>
      </c>
    </row>
    <row r="5">
      <c r="A5" s="12" t="inlineStr">
        <is>
          <t>Deposits paid in this year (Payments sheet)</t>
        </is>
      </c>
      <c r="B5" s="13">
        <f>Payments!E23</f>
        <v/>
      </c>
    </row>
    <row r="6">
      <c r="A6" s="12" t="inlineStr">
        <is>
          <t>Paid out of escrow this year (table below)</t>
        </is>
      </c>
      <c r="B6" s="13">
        <f>D24</f>
        <v/>
      </c>
    </row>
    <row r="7">
      <c r="A7" s="3" t="inlineStr">
        <is>
          <t>Escrow balance on December 31 (this worksheet)</t>
        </is>
      </c>
      <c r="B7" s="14">
        <f>B4+B5-B6</f>
        <v/>
      </c>
    </row>
    <row r="8">
      <c r="A8" s="12" t="inlineStr">
        <is>
          <t>Escrow balance on December 31 (lender's statement)</t>
        </is>
      </c>
      <c r="B8" s="13" t="n">
        <v>1345</v>
      </c>
    </row>
    <row r="9">
      <c r="A9" s="3" t="inlineStr">
        <is>
          <t>Do the two agree?</t>
        </is>
      </c>
      <c r="B9">
        <f>IF(B8="","Type the lender's figure",IF(ROUND(B7-B8,2)=0,"Ties","Off by "&amp;TEXT(B7-B8,"$#,##0.00")&amp;" - find it before you file"))</f>
        <v/>
      </c>
    </row>
    <row r="11" ht="30" customHeight="1">
      <c r="A11" s="5" t="inlineStr">
        <is>
          <t>Date the servicer paid it</t>
        </is>
      </c>
      <c r="B11" s="5" t="inlineStr">
        <is>
          <t>What it paid</t>
        </is>
      </c>
      <c r="C11" s="5" t="inlineStr">
        <is>
          <t>Schedule E line</t>
        </is>
      </c>
      <c r="D11" s="6" t="inlineStr">
        <is>
          <t>Amount</t>
        </is>
      </c>
    </row>
    <row r="12">
      <c r="A12" s="7" t="n">
        <v>46122</v>
      </c>
      <c r="B12" s="9" t="inlineStr">
        <is>
          <t>County property tax, first installment</t>
        </is>
      </c>
      <c r="C12" s="9" t="inlineStr">
        <is>
          <t>16 Taxes</t>
        </is>
      </c>
      <c r="D12" s="8" t="n">
        <v>2280</v>
      </c>
    </row>
    <row r="13">
      <c r="A13" s="7" t="n">
        <v>46204</v>
      </c>
      <c r="B13" s="9" t="inlineStr">
        <is>
          <t>Landlord insurance policy, annual premium</t>
        </is>
      </c>
      <c r="C13" s="9" t="inlineStr">
        <is>
          <t>9 Insurance</t>
        </is>
      </c>
      <c r="D13" s="8" t="n">
        <v>1485</v>
      </c>
    </row>
    <row r="14">
      <c r="A14" s="7" t="n">
        <v>46366</v>
      </c>
      <c r="B14" s="9" t="inlineStr">
        <is>
          <t>County property tax, second installment</t>
        </is>
      </c>
      <c r="C14" s="9" t="inlineStr">
        <is>
          <t>16 Taxes</t>
        </is>
      </c>
      <c r="D14" s="8" t="n">
        <v>2280</v>
      </c>
    </row>
    <row r="15">
      <c r="A15" s="7" t="n"/>
      <c r="B15" s="9" t="n"/>
      <c r="C15" s="9" t="n"/>
      <c r="D15" s="8" t="n"/>
    </row>
    <row r="16">
      <c r="A16" s="7" t="n"/>
      <c r="B16" s="9" t="n"/>
      <c r="C16" s="9" t="n"/>
      <c r="D16" s="8" t="n"/>
    </row>
    <row r="17">
      <c r="A17" s="7" t="n"/>
      <c r="B17" s="9" t="n"/>
      <c r="C17" s="9" t="n"/>
      <c r="D17" s="8" t="n"/>
    </row>
    <row r="18">
      <c r="A18" s="7" t="n"/>
      <c r="B18" s="9" t="n"/>
      <c r="C18" s="9" t="n"/>
      <c r="D18" s="8" t="n"/>
    </row>
    <row r="19">
      <c r="A19" s="7" t="n"/>
      <c r="B19" s="9" t="n"/>
      <c r="C19" s="9" t="n"/>
      <c r="D19" s="8" t="n"/>
    </row>
    <row r="20">
      <c r="A20" s="7" t="n"/>
      <c r="B20" s="9" t="n"/>
      <c r="C20" s="9" t="n"/>
      <c r="D20" s="8" t="n"/>
    </row>
    <row r="21">
      <c r="A21" s="7" t="n"/>
      <c r="B21" s="9" t="n"/>
      <c r="C21" s="9" t="n"/>
      <c r="D21" s="8" t="n"/>
    </row>
    <row r="22">
      <c r="A22" s="7" t="n"/>
      <c r="B22" s="9" t="n"/>
      <c r="C22" s="9" t="n"/>
      <c r="D22" s="8" t="n"/>
    </row>
    <row r="23">
      <c r="A23" s="7" t="n"/>
      <c r="B23" s="9" t="n"/>
      <c r="C23" s="9" t="n"/>
      <c r="D23" s="8" t="n"/>
    </row>
    <row r="24">
      <c r="B24" s="15" t="inlineStr">
        <is>
          <t>Paid out this year</t>
        </is>
      </c>
      <c r="D24" s="10">
        <f>SUM(D12:D23)</f>
        <v/>
      </c>
    </row>
    <row r="26" ht="72" customHeight="1">
      <c r="A26" s="11" t="inlineStr">
        <is>
          <t>Read the seeded year: $6,240 of deposits went in, the servicer paid $6,045 out, and the account ends $195 heavier than it started. The deduction is the $6,045, split $4,560 to taxes and $1,485 to insurance. Deducting the $6,240 you funded would overstate the year by $195 and would keep overstating it, because the same error runs every year the balance grows. The other direction happens too: a shortage year where the servicer pays out more than you put in is a BIGGER deduction than your deposits, and it is the one people miss. If your closing balance does not agree with the lender's, do not file around it; the usual cause is a disbursement that has not been entered, and it is a deduction you are about to lose.</t>
        </is>
      </c>
    </row>
  </sheetData>
  <mergeCells count="3">
    <mergeCell ref="A1:D1"/>
    <mergeCell ref="A26:D26"/>
    <mergeCell ref="A2:D2"/>
  </mergeCells>
  <dataValidations count="1">
    <dataValidation sqref="C12:C23" showDropDown="0" showInputMessage="0" showErrorMessage="0" allowBlank="1" type="list">
      <formula1>"16 Taxes,9 Insurance,Not deductible"</formula1>
    </dataValidation>
  </dataValidation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21"/>
  <sheetViews>
    <sheetView showGridLines="0" workbookViewId="0">
      <selection activeCell="A1" sqref="A1"/>
    </sheetView>
  </sheetViews>
  <sheetFormatPr baseColWidth="8" defaultRowHeight="15"/>
  <cols>
    <col width="42" customWidth="1" min="1" max="1"/>
    <col width="19" customWidth="1" min="2" max="2"/>
    <col width="24" customWidth="1" min="3" max="3"/>
    <col width="14" customWidth="1" min="4" max="4"/>
    <col width="62" customWidth="1" min="5" max="5"/>
  </cols>
  <sheetData>
    <row r="1">
      <c r="A1" s="1" t="inlineStr">
        <is>
          <t>What goes on Schedule E, and what does not</t>
        </is>
      </c>
    </row>
    <row r="2">
      <c r="A2" s="2" t="inlineStr">
        <is>
          <t>Everything here computes from the other two sheets. The second block is the part that is not a deduction at all, and it is most of what left your bank account.</t>
        </is>
      </c>
    </row>
    <row r="4" ht="30" customHeight="1">
      <c r="A4" s="5" t="inlineStr">
        <is>
          <t>Schedule E line</t>
        </is>
      </c>
      <c r="B4" s="6" t="inlineStr">
        <is>
          <t>From this worksheet</t>
        </is>
      </c>
      <c r="C4" s="6" t="inlineStr">
        <is>
          <t>Paid outside the mortgage</t>
        </is>
      </c>
      <c r="D4" s="6" t="inlineStr">
        <is>
          <t>Line total</t>
        </is>
      </c>
      <c r="E4" s="5" t="inlineStr">
        <is>
          <t>Where the number comes from</t>
        </is>
      </c>
    </row>
    <row r="5" ht="52" customHeight="1">
      <c r="A5" s="12" t="inlineStr">
        <is>
          <t>Line 12 · Mortgage interest paid to banks</t>
        </is>
      </c>
      <c r="B5" s="8">
        <f>Payments!D23</f>
        <v/>
      </c>
      <c r="C5" s="8" t="n"/>
      <c r="D5" s="16">
        <f>SUM(B5:C5)</f>
        <v/>
      </c>
      <c r="E5" s="11" t="inlineStr">
        <is>
          <t>The Interest column for the whole year. Check it against box 1 of your Form 1098. Points on a rental loan are amortized over the loan term, not deducted the year you pay them, so this year's slice of them goes in the next column.</t>
        </is>
      </c>
    </row>
    <row r="6" ht="52" customHeight="1">
      <c r="A6" s="12" t="inlineStr">
        <is>
          <t>Line 9 · Insurance</t>
        </is>
      </c>
      <c r="B6" s="8">
        <f>SUMIF(Escrow!$C$12:$C$23,"9 Insurance",Escrow!$D$12:$D$23)+Payments!F23</f>
        <v/>
      </c>
      <c r="C6" s="8" t="n"/>
      <c r="D6" s="16">
        <f>SUM(B6:C6)</f>
        <v/>
      </c>
      <c r="E6" s="11" t="inlineStr">
        <is>
          <t>What the servicer actually paid the insurer out of escrow, plus any PMI or lender charge in the payment. PMI on a rental is an ordinary expense on this line; it is not subject to the Schedule A limits a homeowner runs into. A policy you pay directly goes in the next column.</t>
        </is>
      </c>
    </row>
    <row r="7" ht="52" customHeight="1">
      <c r="A7" s="12" t="inlineStr">
        <is>
          <t>Line 16 · Taxes</t>
        </is>
      </c>
      <c r="B7" s="8">
        <f>SUMIF(Escrow!$C$12:$C$23,"16 Taxes",Escrow!$D$12:$D$23)</f>
        <v/>
      </c>
      <c r="C7" s="8" t="n"/>
      <c r="D7" s="16">
        <f>SUM(B7:C7)</f>
        <v/>
      </c>
      <c r="E7" s="11" t="inlineStr">
        <is>
          <t>What the servicer actually paid the county out of escrow, in the year it went out. Not the twelve months you funded. A tax bill you paid yourself goes in the next column.</t>
        </is>
      </c>
    </row>
    <row r="8">
      <c r="A8" s="3" t="inlineStr">
        <is>
          <t>Deductible out of the mortgage payments</t>
        </is>
      </c>
      <c r="D8" s="10">
        <f>SUM(D5:D7)</f>
        <v/>
      </c>
    </row>
    <row r="10">
      <c r="A10" s="17" t="inlineStr">
        <is>
          <t>Not on Schedule E</t>
        </is>
      </c>
    </row>
    <row r="11" ht="40" customHeight="1">
      <c r="A11" s="12" t="inlineStr">
        <is>
          <t>Principal paid this year</t>
        </is>
      </c>
      <c r="B11" s="8">
        <f>Payments!C23</f>
        <v/>
      </c>
      <c r="E11" s="11" t="inlineStr">
        <is>
          <t>It repays the loan, so it is not an expense. It belongs on the balance sheet, where it shows up as equity. Deducting it is the single most common rental bookkeeping error.</t>
        </is>
      </c>
    </row>
    <row r="12" ht="40" customHeight="1">
      <c r="A12" s="12" t="inlineStr">
        <is>
          <t>Escrow money not spent yet</t>
        </is>
      </c>
      <c r="B12" s="8">
        <f>Escrow!B5-Escrow!B6</f>
        <v/>
      </c>
      <c r="E12" s="11" t="inlineStr">
        <is>
          <t>Money you funded that the servicer is still holding on December 31. An asset you own. It becomes a deduction in whatever year it is finally paid out.</t>
        </is>
      </c>
    </row>
    <row r="13" ht="40" customHeight="1">
      <c r="A13" s="12" t="inlineStr">
        <is>
          <t>Paid out of escrow, not deductible</t>
        </is>
      </c>
      <c r="B13" s="8">
        <f>SUMIF(Escrow!$C$12:$C$23,"Not deductible",Escrow!$D$12:$D$23)</f>
        <v/>
      </c>
      <c r="E13" s="11" t="inlineStr">
        <is>
          <t>Anything the servicer paid out that is not a tax or an insurance premium, marked that way on the Escrow sheet. Usually zero; it exists so the proof below still balances when it is not.</t>
        </is>
      </c>
    </row>
    <row r="15">
      <c r="A15" s="17" t="inlineStr">
        <is>
          <t>Proof</t>
        </is>
      </c>
    </row>
    <row r="16">
      <c r="A16" s="12" t="inlineStr">
        <is>
          <t>What left the bank this year</t>
        </is>
      </c>
      <c r="B16" s="8">
        <f>Payments!B23</f>
        <v/>
      </c>
    </row>
    <row r="17">
      <c r="A17" s="12" t="inlineStr">
        <is>
          <t>Deductible out of those payments</t>
        </is>
      </c>
      <c r="B17" s="8">
        <f>SUM(B5:B7)</f>
        <v/>
      </c>
    </row>
    <row r="18">
      <c r="A18" s="12" t="inlineStr">
        <is>
          <t>Principal, unspent escrow and the rest</t>
        </is>
      </c>
      <c r="B18" s="8">
        <f>B11+B12+B13</f>
        <v/>
      </c>
    </row>
    <row r="19">
      <c r="A19" s="3" t="inlineStr">
        <is>
          <t>Does it tie?</t>
        </is>
      </c>
      <c r="B19" s="18">
        <f>IF(ROUND(B16-B17-B18,2)=0,"Ties","Off by "&amp;TEXT(B16-B17-B18,"$#,##0.00"))</f>
        <v/>
      </c>
      <c r="E19" s="2" t="inlineStr">
        <is>
          <t>Every dollar that left the bank is either a deduction this year or something you still own. If this says Ties, the split is complete.</t>
        </is>
      </c>
    </row>
    <row r="21" ht="72" customHeight="1">
      <c r="A21" s="11" t="inlineStr">
        <is>
          <t>Two more that catch landlords. First, the mortgage interest deduction follows what the borrowed money was USED for, not which property secured it or which account paid it: interest on a cash-out refinance is deductible here only to the extent the cash went into the rental, and the rest has to be traced somewhere else. Second, if you pay the mortgage out of a personal account, the interest is still deductible; the account it left is not the test. Both are worth a note in your file the year they happen, because nobody reconstructs them three years later.</t>
        </is>
      </c>
    </row>
  </sheetData>
  <mergeCells count="3">
    <mergeCell ref="A2:E2"/>
    <mergeCell ref="A1:E1"/>
    <mergeCell ref="A21:E21"/>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2026-09-15T17:44:03Z</dcterms:created>
  <dcterms:modified xmlns:dcterms="http://purl.org/dc/terms/" xmlns:xsi="http://www.w3.org/2001/XMLSchema-instance" xsi:type="dcterms:W3CDTF">2026-09-15T17:44:03Z</dcterms:modified>
</cp:coreProperties>
</file>