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plit" sheetId="1" state="visible" r:id="rId1"/>
    <sheet xmlns:r="http://schemas.openxmlformats.org/officeDocument/2006/relationships" name="12-month tracker" sheetId="2" state="visible" r:id="rId2"/>
    <sheet xmlns:r="http://schemas.openxmlformats.org/officeDocument/2006/relationships" name="Schedule E" sheetId="3" state="visible" r:id="rId3"/>
    <sheet xmlns:r="http://schemas.openxmlformats.org/officeDocument/2006/relationships" name="Common traps" sheetId="4" state="visible" r:id="rId4"/>
  </sheets>
  <definedNames/>
  <calcPr calcId="124519" fullCalcOnLoad="1"/>
</workbook>
</file>

<file path=xl/styles.xml><?xml version="1.0" encoding="utf-8"?>
<styleSheet xmlns="http://schemas.openxmlformats.org/spreadsheetml/2006/main">
  <numFmts count="1">
    <numFmt numFmtId="164" formatCode="#,##0.00;(#,##0.00)"/>
  </numFmts>
  <fonts count="9">
    <font>
      <name val="Calibri"/>
      <family val="2"/>
      <color theme="1"/>
      <sz val="11"/>
      <scheme val="minor"/>
    </font>
    <font>
      <b val="1"/>
      <color rgb="0018181B"/>
      <sz val="14"/>
    </font>
    <font>
      <i val="1"/>
      <color rgb="0071717A"/>
      <sz val="9"/>
    </font>
    <font>
      <b val="1"/>
      <color rgb="0018181B"/>
    </font>
    <font>
      <b val="1"/>
      <color rgb="00FFFFFF"/>
    </font>
    <font>
      <color rgb="0018181B"/>
    </font>
    <font>
      <color rgb="0071717A"/>
      <sz val="9"/>
    </font>
    <font>
      <b val="1"/>
    </font>
    <font>
      <color rgb="0018181B"/>
      <sz val="9"/>
    </font>
  </fonts>
  <fills count="4">
    <fill>
      <patternFill/>
    </fill>
    <fill>
      <patternFill patternType="gray125"/>
    </fill>
    <fill>
      <patternFill patternType="solid">
        <fgColor rgb="0018181B"/>
      </patternFill>
    </fill>
    <fill>
      <patternFill patternType="solid">
        <fgColor rgb="00F4F4F5"/>
      </patternFill>
    </fill>
  </fills>
  <borders count="5">
    <border>
      <left/>
      <right/>
      <top/>
      <bottom/>
      <diagonal/>
    </border>
    <border>
      <bottom style="thin">
        <color rgb="00D4D4D8"/>
      </bottom>
    </border>
    <border>
      <left style="thin">
        <color rgb="00D4D4D8"/>
      </left>
      <right style="thin">
        <color rgb="00D4D4D8"/>
      </right>
      <top style="thin">
        <color rgb="00D4D4D8"/>
      </top>
      <bottom style="thin">
        <color rgb="00D4D4D8"/>
      </bottom>
    </border>
    <border>
      <top style="medium">
        <color rgb="0018181B"/>
      </top>
    </border>
    <border>
      <bottom style="medium">
        <color rgb="0018181B"/>
      </bottom>
    </border>
  </borders>
  <cellStyleXfs count="1">
    <xf numFmtId="0" fontId="0" fillId="0" borderId="0"/>
  </cellStyleXfs>
  <cellXfs count="27">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0" fillId="0" borderId="1" pivotButton="0" quotePrefix="0" xfId="0"/>
    <xf numFmtId="0" fontId="4" fillId="2" borderId="0" pivotButton="0" quotePrefix="0" xfId="0"/>
    <xf numFmtId="0" fontId="0" fillId="2" borderId="0" pivotButton="0" quotePrefix="0" xfId="0"/>
    <xf numFmtId="0" fontId="5" fillId="0" borderId="0" pivotButton="0" quotePrefix="0" xfId="0"/>
    <xf numFmtId="164" fontId="0" fillId="0" borderId="2" applyAlignment="1" pivotButton="0" quotePrefix="0" xfId="0">
      <alignment horizontal="right"/>
    </xf>
    <xf numFmtId="0" fontId="6" fillId="0" borderId="0" pivotButton="0" quotePrefix="0" xfId="0"/>
    <xf numFmtId="10" fontId="0" fillId="0" borderId="2" applyAlignment="1" pivotButton="0" quotePrefix="0" xfId="0">
      <alignment horizontal="right"/>
    </xf>
    <xf numFmtId="164" fontId="0" fillId="3" borderId="2" applyAlignment="1" pivotButton="0" quotePrefix="0" xfId="0">
      <alignment horizontal="right"/>
    </xf>
    <xf numFmtId="164" fontId="7" fillId="3" borderId="3" applyAlignment="1" pivotButton="0" quotePrefix="0" xfId="0">
      <alignment horizontal="right"/>
    </xf>
    <xf numFmtId="0" fontId="0" fillId="0" borderId="2" applyAlignment="1" pivotButton="0" quotePrefix="0" xfId="0">
      <alignment horizontal="right"/>
    </xf>
    <xf numFmtId="9" fontId="0" fillId="0" borderId="2" applyAlignment="1" pivotButton="0" quotePrefix="0" xfId="0">
      <alignment horizontal="right"/>
    </xf>
    <xf numFmtId="1" fontId="0" fillId="0" borderId="2" applyAlignment="1" pivotButton="0" quotePrefix="0" xfId="0">
      <alignment horizontal="right"/>
    </xf>
    <xf numFmtId="0" fontId="3" fillId="0" borderId="4" applyAlignment="1" pivotButton="0" quotePrefix="0" xfId="0">
      <alignment vertical="bottom" wrapText="1"/>
    </xf>
    <xf numFmtId="0" fontId="0" fillId="0" borderId="2" pivotButton="0" quotePrefix="0" xfId="0"/>
    <xf numFmtId="1" fontId="0" fillId="3" borderId="2" applyAlignment="1" pivotButton="0" quotePrefix="0" xfId="0">
      <alignment horizontal="right"/>
    </xf>
    <xf numFmtId="10" fontId="0" fillId="3" borderId="2" applyAlignment="1" pivotButton="0" quotePrefix="0" xfId="0">
      <alignment horizontal="right"/>
    </xf>
    <xf numFmtId="0" fontId="8" fillId="3" borderId="2" pivotButton="0" quotePrefix="0" xfId="0"/>
    <xf numFmtId="0" fontId="7" fillId="0" borderId="0" pivotButton="0" quotePrefix="0" xfId="0"/>
    <xf numFmtId="3" fontId="7" fillId="0" borderId="3" applyAlignment="1" pivotButton="0" quotePrefix="0" xfId="0">
      <alignment horizontal="right"/>
    </xf>
    <xf numFmtId="10" fontId="7" fillId="0" borderId="3" applyAlignment="1" pivotButton="0" quotePrefix="0" xfId="0">
      <alignment horizontal="right"/>
    </xf>
    <xf numFmtId="164" fontId="7" fillId="0" borderId="3" applyAlignment="1" pivotButton="0" quotePrefix="0" xfId="0">
      <alignment horizontal="right"/>
    </xf>
    <xf numFmtId="0" fontId="3" fillId="0" borderId="4" pivotButton="0" quotePrefix="0" xfId="0"/>
    <xf numFmtId="0" fontId="0" fillId="0" borderId="2"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8"/>
  <sheetViews>
    <sheetView workbookViewId="0">
      <selection activeCell="A1" sqref="A1"/>
    </sheetView>
  </sheetViews>
  <sheetFormatPr baseColWidth="8" defaultRowHeight="15"/>
  <cols>
    <col width="44" customWidth="1" min="1" max="1"/>
    <col width="16" customWidth="1" min="2" max="2"/>
    <col width="14"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70" customWidth="1" min="14" max="14"/>
  </cols>
  <sheetData>
    <row r="1">
      <c r="A1" s="1" t="inlineStr">
        <is>
          <t>RUBS utility bill split: one bill across the units</t>
        </is>
      </c>
    </row>
    <row r="2" ht="30" customHeight="1">
      <c r="A2" s="2" t="inlineStr">
        <is>
          <t>Free template from Oberlin24  ·  oberlin24.com/tools/rubs-utility-billing-calculator  ·  Type the bill and the units in the white cells. Shaded cells calculate. Educational, not tax or legal advice. Check that your lease and local rules allow RUBS.</t>
        </is>
      </c>
    </row>
    <row r="3">
      <c r="A3" s="3" t="inlineStr">
        <is>
          <t>Property:</t>
        </is>
      </c>
      <c r="B3" s="4" t="n"/>
    </row>
    <row r="4">
      <c r="A4" s="3" t="inlineStr">
        <is>
          <t>Utility and billing period:</t>
        </is>
      </c>
      <c r="B4" s="4" t="n"/>
    </row>
    <row r="6">
      <c r="A6" s="5" t="inlineStr">
        <is>
          <t>THE BILL</t>
        </is>
      </c>
      <c r="B6" s="6" t="n"/>
      <c r="C6" s="6" t="n"/>
      <c r="D6" s="6" t="n"/>
      <c r="E6" s="6" t="n"/>
      <c r="F6" s="6" t="n"/>
      <c r="G6" s="6" t="n"/>
      <c r="H6" s="6" t="n"/>
      <c r="I6" s="6" t="n"/>
      <c r="J6" s="6" t="n"/>
      <c r="K6" s="6" t="n"/>
      <c r="L6" s="6" t="n"/>
      <c r="M6" s="6" t="n"/>
      <c r="N6" s="6" t="n"/>
    </row>
    <row r="7">
      <c r="A7" s="7" t="inlineStr">
        <is>
          <t>Total bill for the period</t>
        </is>
      </c>
      <c r="B7" s="8" t="n"/>
      <c r="C7" s="9" t="inlineStr">
        <is>
          <t>The full amount the utility charged you for the master meter</t>
        </is>
      </c>
    </row>
    <row r="8">
      <c r="A8" s="7" t="inlineStr">
        <is>
          <t>Common area share</t>
        </is>
      </c>
      <c r="B8" s="10" t="n"/>
      <c r="C8" s="9" t="inlineStr">
        <is>
          <t>Hallways, irrigation, laundry room. Stays with the owner. Blank means none</t>
        </is>
      </c>
    </row>
    <row r="9">
      <c r="A9" s="7" t="inlineStr">
        <is>
          <t>Common area amount (the owner keeps it)</t>
        </is>
      </c>
      <c r="B9" s="11">
        <f>ROUND(B7*B8,2)</f>
        <v/>
      </c>
      <c r="C9" s="9" t="inlineStr">
        <is>
          <t>Bill times the common area share</t>
        </is>
      </c>
    </row>
    <row r="10">
      <c r="A10" s="3" t="inlineStr">
        <is>
          <t>Amount to split across the units</t>
        </is>
      </c>
      <c r="B10" s="12">
        <f>B7-B9</f>
        <v/>
      </c>
      <c r="C10" s="9" t="inlineStr">
        <is>
          <t>What the method below divides</t>
        </is>
      </c>
    </row>
    <row r="12">
      <c r="A12" s="5" t="inlineStr">
        <is>
          <t>METHOD</t>
        </is>
      </c>
      <c r="B12" s="6" t="n"/>
      <c r="C12" s="6" t="n"/>
      <c r="D12" s="6" t="n"/>
      <c r="E12" s="6" t="n"/>
      <c r="F12" s="6" t="n"/>
      <c r="G12" s="6" t="n"/>
      <c r="H12" s="6" t="n"/>
      <c r="I12" s="6" t="n"/>
      <c r="J12" s="6" t="n"/>
      <c r="K12" s="6" t="n"/>
      <c r="L12" s="6" t="n"/>
      <c r="M12" s="6" t="n"/>
      <c r="N12" s="6" t="n"/>
    </row>
    <row r="13">
      <c r="A13" s="7" t="inlineStr">
        <is>
          <t>Split method</t>
        </is>
      </c>
      <c r="B13" s="13" t="inlineStr">
        <is>
          <t>Mix</t>
        </is>
      </c>
      <c r="C13" s="9" t="inlineStr">
        <is>
          <t>Pick one: Occupants, Square feet, Bedrooms, Equal, or Mix (occupants and square feet, weighted below)</t>
        </is>
      </c>
    </row>
    <row r="14">
      <c r="A14" s="7" t="inlineStr">
        <is>
          <t>Mix: weight on occupants</t>
        </is>
      </c>
      <c r="B14" s="14" t="n">
        <v>0.5</v>
      </c>
      <c r="C14" s="9" t="inlineStr">
        <is>
          <t>The rest of the weight goes to square feet. Used only when the method is Mix</t>
        </is>
      </c>
    </row>
    <row r="15">
      <c r="A15" s="7" t="inlineStr">
        <is>
          <t>A vacant unit counts as this many occupants</t>
        </is>
      </c>
      <c r="B15" s="15" t="n">
        <v>1</v>
      </c>
      <c r="C15" s="9" t="inlineStr">
        <is>
          <t>Its share stays with the owner. Only used by the occupant methods</t>
        </is>
      </c>
    </row>
    <row r="16">
      <c r="A16" s="7" t="inlineStr">
        <is>
          <t>Admin fee per occupied unit</t>
        </is>
      </c>
      <c r="B16" s="8" t="n"/>
      <c r="C16" s="9" t="inlineStr">
        <is>
          <t>Optional, and only if the lease discloses it. Rental income on line 3</t>
        </is>
      </c>
    </row>
    <row r="18">
      <c r="A18" s="5" t="inlineStr">
        <is>
          <t>UNITS</t>
        </is>
      </c>
      <c r="B18" s="6" t="n"/>
      <c r="C18" s="6" t="n"/>
      <c r="D18" s="6" t="n"/>
      <c r="E18" s="6" t="n"/>
      <c r="F18" s="6" t="n"/>
      <c r="G18" s="6" t="n"/>
      <c r="H18" s="6" t="n"/>
      <c r="I18" s="6" t="n"/>
      <c r="J18" s="6" t="n"/>
      <c r="K18" s="6" t="n"/>
      <c r="L18" s="6" t="n"/>
      <c r="M18" s="6" t="n"/>
      <c r="N18" s="6" t="n"/>
    </row>
    <row r="19" ht="32" customHeight="1">
      <c r="A19" s="16" t="inlineStr">
        <is>
          <t>Unit</t>
        </is>
      </c>
      <c r="B19" s="16" t="inlineStr">
        <is>
          <t>Occupied? (Yes or No)</t>
        </is>
      </c>
      <c r="C19" s="16" t="inlineStr">
        <is>
          <t>Occupants</t>
        </is>
      </c>
      <c r="D19" s="16" t="inlineStr">
        <is>
          <t>Square feet</t>
        </is>
      </c>
      <c r="E19" s="16" t="inlineStr">
        <is>
          <t>Bedrooms</t>
        </is>
      </c>
      <c r="F19" s="16" t="inlineStr">
        <is>
          <t>In the split</t>
        </is>
      </c>
      <c r="G19" s="16" t="inlineStr">
        <is>
          <t>Billing occupants</t>
        </is>
      </c>
      <c r="H19" s="16" t="inlineStr">
        <is>
          <t>Share</t>
        </is>
      </c>
      <c r="I19" s="16" t="inlineStr">
        <is>
          <t>Unit share of the bill</t>
        </is>
      </c>
      <c r="J19" s="16" t="inlineStr">
        <is>
          <t>Billed to tenant (utility)</t>
        </is>
      </c>
      <c r="K19" s="16" t="inlineStr">
        <is>
          <t>Admin fee</t>
        </is>
      </c>
      <c r="L19" s="16" t="inlineStr">
        <is>
          <t>Tenant bill total</t>
        </is>
      </c>
      <c r="M19" s="16" t="inlineStr">
        <is>
          <t>Owner absorbs</t>
        </is>
      </c>
      <c r="N19" s="16" t="inlineStr">
        <is>
          <t>The math for this unit</t>
        </is>
      </c>
    </row>
    <row r="20">
      <c r="A20" s="17" t="n"/>
      <c r="B20" s="17" t="n"/>
      <c r="C20" s="17" t="n"/>
      <c r="D20" s="17" t="n"/>
      <c r="E20" s="17" t="n"/>
      <c r="F20" s="18">
        <f>IF(A20="",0,1)</f>
        <v/>
      </c>
      <c r="G20" s="18">
        <f>IF(F20=0,0,IF(B20="No",$B$15,C20))</f>
        <v/>
      </c>
      <c r="H20" s="19">
        <f>IF(F20=0,0,IF($B$13="Occupants",G20/MAX(G$28,1),IF($B$13="Square feet",D20/MAX(D$28,1),IF($B$13="Bedrooms",E20/MAX(E$28,1),IF($B$13="Equal",F20/MAX(F$28,1),$B$14*G20/MAX(G$28,1)+(1-$B$14)*D20/MAX(D$28,1))))))</f>
        <v/>
      </c>
      <c r="I20" s="11">
        <f>ROUND($B$10*H20,2)</f>
        <v/>
      </c>
      <c r="J20" s="11">
        <f>IF(B20="No",0,I20)</f>
        <v/>
      </c>
      <c r="K20" s="11">
        <f>IF(F20=0,0,IF(B20="No",0,$B$16))</f>
        <v/>
      </c>
      <c r="L20" s="11">
        <f>J20+K20</f>
        <v/>
      </c>
      <c r="M20" s="11">
        <f>I20-J20</f>
        <v/>
      </c>
      <c r="N20" s="20">
        <f>IF(F20=0,"",A20&amp;": "&amp;IF($B$13="Occupants",G20&amp;" of "&amp;G$28&amp;" occupants",IF($B$13="Square feet",TEXT(D20,"#,##0")&amp;" of "&amp;TEXT(D$28,"#,##0")&amp;" sq ft",IF($B$13="Bedrooms",E20&amp;" of "&amp;E$28&amp;" bedrooms",IF($B$13="Equal","1 of "&amp;F$28&amp;" units",TEXT($B$14,"0%")&amp;" x "&amp;G20&amp;"/"&amp;G$28&amp;" occupants + "&amp;TEXT(1-$B$14,"0%")&amp;" x "&amp;TEXT(D20,"#,##0")&amp;"/"&amp;TEXT(D$28,"#,##0")&amp;" sq ft"))))&amp;" = "&amp;TEXT(H20,"0.00%")&amp;" x "&amp;TEXT($B$10,"#,##0.00")&amp;" = "&amp;TEXT(I20,"#,##0.00")&amp;IF(B20="No",", vacant, the owner keeps it",""))</f>
        <v/>
      </c>
    </row>
    <row r="21">
      <c r="A21" s="17" t="n"/>
      <c r="B21" s="17" t="n"/>
      <c r="C21" s="17" t="n"/>
      <c r="D21" s="17" t="n"/>
      <c r="E21" s="17" t="n"/>
      <c r="F21" s="18">
        <f>IF(A21="",0,1)</f>
        <v/>
      </c>
      <c r="G21" s="18">
        <f>IF(F21=0,0,IF(B21="No",$B$15,C21))</f>
        <v/>
      </c>
      <c r="H21" s="19">
        <f>IF(F21=0,0,IF($B$13="Occupants",G21/MAX(G$28,1),IF($B$13="Square feet",D21/MAX(D$28,1),IF($B$13="Bedrooms",E21/MAX(E$28,1),IF($B$13="Equal",F21/MAX(F$28,1),$B$14*G21/MAX(G$28,1)+(1-$B$14)*D21/MAX(D$28,1))))))</f>
        <v/>
      </c>
      <c r="I21" s="11">
        <f>ROUND($B$10*H21,2)</f>
        <v/>
      </c>
      <c r="J21" s="11">
        <f>IF(B21="No",0,I21)</f>
        <v/>
      </c>
      <c r="K21" s="11">
        <f>IF(F21=0,0,IF(B21="No",0,$B$16))</f>
        <v/>
      </c>
      <c r="L21" s="11">
        <f>J21+K21</f>
        <v/>
      </c>
      <c r="M21" s="11">
        <f>I21-J21</f>
        <v/>
      </c>
      <c r="N21" s="20">
        <f>IF(F21=0,"",A21&amp;": "&amp;IF($B$13="Occupants",G21&amp;" of "&amp;G$28&amp;" occupants",IF($B$13="Square feet",TEXT(D21,"#,##0")&amp;" of "&amp;TEXT(D$28,"#,##0")&amp;" sq ft",IF($B$13="Bedrooms",E21&amp;" of "&amp;E$28&amp;" bedrooms",IF($B$13="Equal","1 of "&amp;F$28&amp;" units",TEXT($B$14,"0%")&amp;" x "&amp;G21&amp;"/"&amp;G$28&amp;" occupants + "&amp;TEXT(1-$B$14,"0%")&amp;" x "&amp;TEXT(D21,"#,##0")&amp;"/"&amp;TEXT(D$28,"#,##0")&amp;" sq ft"))))&amp;" = "&amp;TEXT(H21,"0.00%")&amp;" x "&amp;TEXT($B$10,"#,##0.00")&amp;" = "&amp;TEXT(I21,"#,##0.00")&amp;IF(B21="No",", vacant, the owner keeps it",""))</f>
        <v/>
      </c>
    </row>
    <row r="22">
      <c r="A22" s="17" t="n"/>
      <c r="B22" s="17" t="n"/>
      <c r="C22" s="17" t="n"/>
      <c r="D22" s="17" t="n"/>
      <c r="E22" s="17" t="n"/>
      <c r="F22" s="18">
        <f>IF(A22="",0,1)</f>
        <v/>
      </c>
      <c r="G22" s="18">
        <f>IF(F22=0,0,IF(B22="No",$B$15,C22))</f>
        <v/>
      </c>
      <c r="H22" s="19">
        <f>IF(F22=0,0,IF($B$13="Occupants",G22/MAX(G$28,1),IF($B$13="Square feet",D22/MAX(D$28,1),IF($B$13="Bedrooms",E22/MAX(E$28,1),IF($B$13="Equal",F22/MAX(F$28,1),$B$14*G22/MAX(G$28,1)+(1-$B$14)*D22/MAX(D$28,1))))))</f>
        <v/>
      </c>
      <c r="I22" s="11">
        <f>ROUND($B$10*H22,2)</f>
        <v/>
      </c>
      <c r="J22" s="11">
        <f>IF(B22="No",0,I22)</f>
        <v/>
      </c>
      <c r="K22" s="11">
        <f>IF(F22=0,0,IF(B22="No",0,$B$16))</f>
        <v/>
      </c>
      <c r="L22" s="11">
        <f>J22+K22</f>
        <v/>
      </c>
      <c r="M22" s="11">
        <f>I22-J22</f>
        <v/>
      </c>
      <c r="N22" s="20">
        <f>IF(F22=0,"",A22&amp;": "&amp;IF($B$13="Occupants",G22&amp;" of "&amp;G$28&amp;" occupants",IF($B$13="Square feet",TEXT(D22,"#,##0")&amp;" of "&amp;TEXT(D$28,"#,##0")&amp;" sq ft",IF($B$13="Bedrooms",E22&amp;" of "&amp;E$28&amp;" bedrooms",IF($B$13="Equal","1 of "&amp;F$28&amp;" units",TEXT($B$14,"0%")&amp;" x "&amp;G22&amp;"/"&amp;G$28&amp;" occupants + "&amp;TEXT(1-$B$14,"0%")&amp;" x "&amp;TEXT(D22,"#,##0")&amp;"/"&amp;TEXT(D$28,"#,##0")&amp;" sq ft"))))&amp;" = "&amp;TEXT(H22,"0.00%")&amp;" x "&amp;TEXT($B$10,"#,##0.00")&amp;" = "&amp;TEXT(I22,"#,##0.00")&amp;IF(B22="No",", vacant, the owner keeps it",""))</f>
        <v/>
      </c>
    </row>
    <row r="23">
      <c r="A23" s="17" t="n"/>
      <c r="B23" s="17" t="n"/>
      <c r="C23" s="17" t="n"/>
      <c r="D23" s="17" t="n"/>
      <c r="E23" s="17" t="n"/>
      <c r="F23" s="18">
        <f>IF(A23="",0,1)</f>
        <v/>
      </c>
      <c r="G23" s="18">
        <f>IF(F23=0,0,IF(B23="No",$B$15,C23))</f>
        <v/>
      </c>
      <c r="H23" s="19">
        <f>IF(F23=0,0,IF($B$13="Occupants",G23/MAX(G$28,1),IF($B$13="Square feet",D23/MAX(D$28,1),IF($B$13="Bedrooms",E23/MAX(E$28,1),IF($B$13="Equal",F23/MAX(F$28,1),$B$14*G23/MAX(G$28,1)+(1-$B$14)*D23/MAX(D$28,1))))))</f>
        <v/>
      </c>
      <c r="I23" s="11">
        <f>ROUND($B$10*H23,2)</f>
        <v/>
      </c>
      <c r="J23" s="11">
        <f>IF(B23="No",0,I23)</f>
        <v/>
      </c>
      <c r="K23" s="11">
        <f>IF(F23=0,0,IF(B23="No",0,$B$16))</f>
        <v/>
      </c>
      <c r="L23" s="11">
        <f>J23+K23</f>
        <v/>
      </c>
      <c r="M23" s="11">
        <f>I23-J23</f>
        <v/>
      </c>
      <c r="N23" s="20">
        <f>IF(F23=0,"",A23&amp;": "&amp;IF($B$13="Occupants",G23&amp;" of "&amp;G$28&amp;" occupants",IF($B$13="Square feet",TEXT(D23,"#,##0")&amp;" of "&amp;TEXT(D$28,"#,##0")&amp;" sq ft",IF($B$13="Bedrooms",E23&amp;" of "&amp;E$28&amp;" bedrooms",IF($B$13="Equal","1 of "&amp;F$28&amp;" units",TEXT($B$14,"0%")&amp;" x "&amp;G23&amp;"/"&amp;G$28&amp;" occupants + "&amp;TEXT(1-$B$14,"0%")&amp;" x "&amp;TEXT(D23,"#,##0")&amp;"/"&amp;TEXT(D$28,"#,##0")&amp;" sq ft"))))&amp;" = "&amp;TEXT(H23,"0.00%")&amp;" x "&amp;TEXT($B$10,"#,##0.00")&amp;" = "&amp;TEXT(I23,"#,##0.00")&amp;IF(B23="No",", vacant, the owner keeps it",""))</f>
        <v/>
      </c>
    </row>
    <row r="24">
      <c r="A24" s="17" t="n"/>
      <c r="B24" s="17" t="n"/>
      <c r="C24" s="17" t="n"/>
      <c r="D24" s="17" t="n"/>
      <c r="E24" s="17" t="n"/>
      <c r="F24" s="18">
        <f>IF(A24="",0,1)</f>
        <v/>
      </c>
      <c r="G24" s="18">
        <f>IF(F24=0,0,IF(B24="No",$B$15,C24))</f>
        <v/>
      </c>
      <c r="H24" s="19">
        <f>IF(F24=0,0,IF($B$13="Occupants",G24/MAX(G$28,1),IF($B$13="Square feet",D24/MAX(D$28,1),IF($B$13="Bedrooms",E24/MAX(E$28,1),IF($B$13="Equal",F24/MAX(F$28,1),$B$14*G24/MAX(G$28,1)+(1-$B$14)*D24/MAX(D$28,1))))))</f>
        <v/>
      </c>
      <c r="I24" s="11">
        <f>ROUND($B$10*H24,2)</f>
        <v/>
      </c>
      <c r="J24" s="11">
        <f>IF(B24="No",0,I24)</f>
        <v/>
      </c>
      <c r="K24" s="11">
        <f>IF(F24=0,0,IF(B24="No",0,$B$16))</f>
        <v/>
      </c>
      <c r="L24" s="11">
        <f>J24+K24</f>
        <v/>
      </c>
      <c r="M24" s="11">
        <f>I24-J24</f>
        <v/>
      </c>
      <c r="N24" s="20">
        <f>IF(F24=0,"",A24&amp;": "&amp;IF($B$13="Occupants",G24&amp;" of "&amp;G$28&amp;" occupants",IF($B$13="Square feet",TEXT(D24,"#,##0")&amp;" of "&amp;TEXT(D$28,"#,##0")&amp;" sq ft",IF($B$13="Bedrooms",E24&amp;" of "&amp;E$28&amp;" bedrooms",IF($B$13="Equal","1 of "&amp;F$28&amp;" units",TEXT($B$14,"0%")&amp;" x "&amp;G24&amp;"/"&amp;G$28&amp;" occupants + "&amp;TEXT(1-$B$14,"0%")&amp;" x "&amp;TEXT(D24,"#,##0")&amp;"/"&amp;TEXT(D$28,"#,##0")&amp;" sq ft"))))&amp;" = "&amp;TEXT(H24,"0.00%")&amp;" x "&amp;TEXT($B$10,"#,##0.00")&amp;" = "&amp;TEXT(I24,"#,##0.00")&amp;IF(B24="No",", vacant, the owner keeps it",""))</f>
        <v/>
      </c>
    </row>
    <row r="25">
      <c r="A25" s="17" t="n"/>
      <c r="B25" s="17" t="n"/>
      <c r="C25" s="17" t="n"/>
      <c r="D25" s="17" t="n"/>
      <c r="E25" s="17" t="n"/>
      <c r="F25" s="18">
        <f>IF(A25="",0,1)</f>
        <v/>
      </c>
      <c r="G25" s="18">
        <f>IF(F25=0,0,IF(B25="No",$B$15,C25))</f>
        <v/>
      </c>
      <c r="H25" s="19">
        <f>IF(F25=0,0,IF($B$13="Occupants",G25/MAX(G$28,1),IF($B$13="Square feet",D25/MAX(D$28,1),IF($B$13="Bedrooms",E25/MAX(E$28,1),IF($B$13="Equal",F25/MAX(F$28,1),$B$14*G25/MAX(G$28,1)+(1-$B$14)*D25/MAX(D$28,1))))))</f>
        <v/>
      </c>
      <c r="I25" s="11">
        <f>ROUND($B$10*H25,2)</f>
        <v/>
      </c>
      <c r="J25" s="11">
        <f>IF(B25="No",0,I25)</f>
        <v/>
      </c>
      <c r="K25" s="11">
        <f>IF(F25=0,0,IF(B25="No",0,$B$16))</f>
        <v/>
      </c>
      <c r="L25" s="11">
        <f>J25+K25</f>
        <v/>
      </c>
      <c r="M25" s="11">
        <f>I25-J25</f>
        <v/>
      </c>
      <c r="N25" s="20">
        <f>IF(F25=0,"",A25&amp;": "&amp;IF($B$13="Occupants",G25&amp;" of "&amp;G$28&amp;" occupants",IF($B$13="Square feet",TEXT(D25,"#,##0")&amp;" of "&amp;TEXT(D$28,"#,##0")&amp;" sq ft",IF($B$13="Bedrooms",E25&amp;" of "&amp;E$28&amp;" bedrooms",IF($B$13="Equal","1 of "&amp;F$28&amp;" units",TEXT($B$14,"0%")&amp;" x "&amp;G25&amp;"/"&amp;G$28&amp;" occupants + "&amp;TEXT(1-$B$14,"0%")&amp;" x "&amp;TEXT(D25,"#,##0")&amp;"/"&amp;TEXT(D$28,"#,##0")&amp;" sq ft"))))&amp;" = "&amp;TEXT(H25,"0.00%")&amp;" x "&amp;TEXT($B$10,"#,##0.00")&amp;" = "&amp;TEXT(I25,"#,##0.00")&amp;IF(B25="No",", vacant, the owner keeps it",""))</f>
        <v/>
      </c>
    </row>
    <row r="26">
      <c r="A26" s="17" t="n"/>
      <c r="B26" s="17" t="n"/>
      <c r="C26" s="17" t="n"/>
      <c r="D26" s="17" t="n"/>
      <c r="E26" s="17" t="n"/>
      <c r="F26" s="18">
        <f>IF(A26="",0,1)</f>
        <v/>
      </c>
      <c r="G26" s="18">
        <f>IF(F26=0,0,IF(B26="No",$B$15,C26))</f>
        <v/>
      </c>
      <c r="H26" s="19">
        <f>IF(F26=0,0,IF($B$13="Occupants",G26/MAX(G$28,1),IF($B$13="Square feet",D26/MAX(D$28,1),IF($B$13="Bedrooms",E26/MAX(E$28,1),IF($B$13="Equal",F26/MAX(F$28,1),$B$14*G26/MAX(G$28,1)+(1-$B$14)*D26/MAX(D$28,1))))))</f>
        <v/>
      </c>
      <c r="I26" s="11">
        <f>ROUND($B$10*H26,2)</f>
        <v/>
      </c>
      <c r="J26" s="11">
        <f>IF(B26="No",0,I26)</f>
        <v/>
      </c>
      <c r="K26" s="11">
        <f>IF(F26=0,0,IF(B26="No",0,$B$16))</f>
        <v/>
      </c>
      <c r="L26" s="11">
        <f>J26+K26</f>
        <v/>
      </c>
      <c r="M26" s="11">
        <f>I26-J26</f>
        <v/>
      </c>
      <c r="N26" s="20">
        <f>IF(F26=0,"",A26&amp;": "&amp;IF($B$13="Occupants",G26&amp;" of "&amp;G$28&amp;" occupants",IF($B$13="Square feet",TEXT(D26,"#,##0")&amp;" of "&amp;TEXT(D$28,"#,##0")&amp;" sq ft",IF($B$13="Bedrooms",E26&amp;" of "&amp;E$28&amp;" bedrooms",IF($B$13="Equal","1 of "&amp;F$28&amp;" units",TEXT($B$14,"0%")&amp;" x "&amp;G26&amp;"/"&amp;G$28&amp;" occupants + "&amp;TEXT(1-$B$14,"0%")&amp;" x "&amp;TEXT(D26,"#,##0")&amp;"/"&amp;TEXT(D$28,"#,##0")&amp;" sq ft"))))&amp;" = "&amp;TEXT(H26,"0.00%")&amp;" x "&amp;TEXT($B$10,"#,##0.00")&amp;" = "&amp;TEXT(I26,"#,##0.00")&amp;IF(B26="No",", vacant, the owner keeps it",""))</f>
        <v/>
      </c>
    </row>
    <row r="27">
      <c r="A27" s="17" t="n"/>
      <c r="B27" s="17" t="n"/>
      <c r="C27" s="17" t="n"/>
      <c r="D27" s="17" t="n"/>
      <c r="E27" s="17" t="n"/>
      <c r="F27" s="18">
        <f>IF(A27="",0,1)</f>
        <v/>
      </c>
      <c r="G27" s="18">
        <f>IF(F27=0,0,IF(B27="No",$B$15,C27))</f>
        <v/>
      </c>
      <c r="H27" s="19">
        <f>IF(F27=0,0,IF($B$13="Occupants",G27/MAX(G$28,1),IF($B$13="Square feet",D27/MAX(D$28,1),IF($B$13="Bedrooms",E27/MAX(E$28,1),IF($B$13="Equal",F27/MAX(F$28,1),$B$14*G27/MAX(G$28,1)+(1-$B$14)*D27/MAX(D$28,1))))))</f>
        <v/>
      </c>
      <c r="I27" s="11">
        <f>ROUND($B$10*H27,2)</f>
        <v/>
      </c>
      <c r="J27" s="11">
        <f>IF(B27="No",0,I27)</f>
        <v/>
      </c>
      <c r="K27" s="11">
        <f>IF(F27=0,0,IF(B27="No",0,$B$16))</f>
        <v/>
      </c>
      <c r="L27" s="11">
        <f>J27+K27</f>
        <v/>
      </c>
      <c r="M27" s="11">
        <f>I27-J27</f>
        <v/>
      </c>
      <c r="N27" s="20">
        <f>IF(F27=0,"",A27&amp;": "&amp;IF($B$13="Occupants",G27&amp;" of "&amp;G$28&amp;" occupants",IF($B$13="Square feet",TEXT(D27,"#,##0")&amp;" of "&amp;TEXT(D$28,"#,##0")&amp;" sq ft",IF($B$13="Bedrooms",E27&amp;" of "&amp;E$28&amp;" bedrooms",IF($B$13="Equal","1 of "&amp;F$28&amp;" units",TEXT($B$14,"0%")&amp;" x "&amp;G27&amp;"/"&amp;G$28&amp;" occupants + "&amp;TEXT(1-$B$14,"0%")&amp;" x "&amp;TEXT(D27,"#,##0")&amp;"/"&amp;TEXT(D$28,"#,##0")&amp;" sq ft"))))&amp;" = "&amp;TEXT(H27,"0.00%")&amp;" x "&amp;TEXT($B$10,"#,##0.00")&amp;" = "&amp;TEXT(I27,"#,##0.00")&amp;IF(B27="No",", vacant, the owner keeps it",""))</f>
        <v/>
      </c>
    </row>
    <row r="28">
      <c r="A28" s="21" t="inlineStr">
        <is>
          <t>Total</t>
        </is>
      </c>
      <c r="C28" s="22">
        <f>SUM(C20:C27)</f>
        <v/>
      </c>
      <c r="D28" s="22">
        <f>SUM(D20:D27)</f>
        <v/>
      </c>
      <c r="E28" s="22">
        <f>SUM(E20:E27)</f>
        <v/>
      </c>
      <c r="F28" s="22">
        <f>SUM(F20:F27)</f>
        <v/>
      </c>
      <c r="G28" s="22">
        <f>SUM(G20:G27)</f>
        <v/>
      </c>
      <c r="H28" s="23">
        <f>SUM(H20:H27)</f>
        <v/>
      </c>
      <c r="I28" s="24">
        <f>SUM(I20:I27)</f>
        <v/>
      </c>
      <c r="J28" s="24">
        <f>SUM(J20:J27)</f>
        <v/>
      </c>
      <c r="K28" s="24">
        <f>SUM(K20:K27)</f>
        <v/>
      </c>
      <c r="L28" s="24">
        <f>SUM(L20:L27)</f>
        <v/>
      </c>
      <c r="M28" s="24">
        <f>SUM(M20:M27)</f>
        <v/>
      </c>
    </row>
    <row r="30">
      <c r="A30" s="5" t="inlineStr">
        <is>
          <t>THE OWNER'S SHARE</t>
        </is>
      </c>
      <c r="B30" s="6" t="n"/>
      <c r="C30" s="6" t="n"/>
      <c r="D30" s="6" t="n"/>
      <c r="E30" s="6" t="n"/>
      <c r="F30" s="6" t="n"/>
      <c r="G30" s="6" t="n"/>
      <c r="H30" s="6" t="n"/>
      <c r="I30" s="6" t="n"/>
      <c r="J30" s="6" t="n"/>
      <c r="K30" s="6" t="n"/>
      <c r="L30" s="6" t="n"/>
      <c r="M30" s="6" t="n"/>
      <c r="N30" s="6" t="n"/>
    </row>
    <row r="31">
      <c r="A31" s="7" t="inlineStr">
        <is>
          <t>Rounding difference</t>
        </is>
      </c>
      <c r="B31" s="11">
        <f>B10-I28</f>
        <v/>
      </c>
      <c r="C31" s="9" t="inlineStr">
        <is>
          <t>Cents lost to rounding each unit. Stays with the owner</t>
        </is>
      </c>
    </row>
    <row r="32">
      <c r="A32" s="3" t="inlineStr">
        <is>
          <t>Owner's share of the bill</t>
        </is>
      </c>
      <c r="B32" s="12">
        <f>B9+M28+B31</f>
        <v/>
      </c>
      <c r="C32" s="9" t="inlineStr">
        <is>
          <t>Common area plus vacant units plus rounding</t>
        </is>
      </c>
    </row>
    <row r="33">
      <c r="A33" s="7" t="inlineStr">
        <is>
          <t>Check: owner's share plus billed to tenants minus the bill</t>
        </is>
      </c>
      <c r="B33" s="11">
        <f>B32+J28-B7</f>
        <v/>
      </c>
      <c r="C33" s="9" t="inlineStr">
        <is>
          <t>Must be 0.00</t>
        </is>
      </c>
    </row>
    <row r="35">
      <c r="A35" s="5" t="inlineStr">
        <is>
          <t>HOW THIS MONTH GOES ON SCHEDULE E</t>
        </is>
      </c>
      <c r="B35" s="6" t="n"/>
      <c r="C35" s="6" t="n"/>
      <c r="D35" s="6" t="n"/>
      <c r="E35" s="6" t="n"/>
      <c r="F35" s="6" t="n"/>
      <c r="G35" s="6" t="n"/>
      <c r="H35" s="6" t="n"/>
      <c r="I35" s="6" t="n"/>
      <c r="J35" s="6" t="n"/>
      <c r="K35" s="6" t="n"/>
      <c r="L35" s="6" t="n"/>
      <c r="M35" s="6" t="n"/>
      <c r="N35" s="6" t="n"/>
    </row>
    <row r="36">
      <c r="A36" s="3" t="inlineStr">
        <is>
          <t>Line 17, Utilities</t>
        </is>
      </c>
      <c r="B36" s="12">
        <f>B7</f>
        <v/>
      </c>
      <c r="C36" s="9" t="inlineStr">
        <is>
          <t>The full bill you paid. Not the bill minus what the tenants paid back</t>
        </is>
      </c>
    </row>
    <row r="37">
      <c r="A37" s="3" t="inlineStr">
        <is>
          <t>Line 3, Rents received (from this split)</t>
        </is>
      </c>
      <c r="B37" s="12">
        <f>L28</f>
        <v/>
      </c>
      <c r="C37" s="9" t="inlineStr">
        <is>
          <t>Utility reimbursements plus admin fees, once collected. Never netted</t>
        </is>
      </c>
    </row>
    <row r="38">
      <c r="A38" s="7" t="inlineStr">
        <is>
          <t>Your net cost of this bill</t>
        </is>
      </c>
      <c r="B38" s="11">
        <f>B36-B37</f>
        <v/>
      </c>
      <c r="C38" s="9" t="inlineStr">
        <is>
          <t>Owner's share minus the admin fees. It falls out of the two lines, it is not a line</t>
        </is>
      </c>
    </row>
  </sheetData>
  <mergeCells count="2">
    <mergeCell ref="A2:N2"/>
    <mergeCell ref="A1:N1"/>
  </mergeCells>
  <dataValidations count="2">
    <dataValidation sqref="B13" showDropDown="0" showInputMessage="0" showErrorMessage="0" allowBlank="0" type="list">
      <formula1>"Occupants,Square feet,Bedrooms,Equal,Mix"</formula1>
    </dataValidation>
    <dataValidation sqref="B20 B21 B22 B23 B24 B25 B26 B27" showDropDown="0" showInputMessage="0" showErrorMessage="0" allowBlank="1" type="list">
      <formula1>"Yes,No"</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8" customWidth="1" min="2" max="2"/>
    <col width="18" customWidth="1" min="3" max="3"/>
    <col width="18" customWidth="1" min="4" max="4"/>
    <col width="18" customWidth="1" min="5" max="5"/>
    <col width="18" customWidth="1" min="6" max="6"/>
  </cols>
  <sheetData>
    <row r="1">
      <c r="A1" s="1" t="inlineStr">
        <is>
          <t>12-month RUBS tracker</t>
        </is>
      </c>
    </row>
    <row r="2" ht="30" customHeight="1">
      <c r="A2" s="2" t="inlineStr">
        <is>
          <t>One row per month. Bills paid is the full bill for the master meter. Billed comes from the Split sheet's tenant bill total. Collected is what the tenants actually paid you that month.</t>
        </is>
      </c>
    </row>
    <row r="4" ht="44" customHeight="1">
      <c r="A4" s="16" t="inlineStr">
        <is>
          <t>Month</t>
        </is>
      </c>
      <c r="B4" s="16" t="inlineStr">
        <is>
          <t>Utility bills paid (line 17)</t>
        </is>
      </c>
      <c r="C4" s="16" t="inlineStr">
        <is>
          <t>Billed to tenants, with admin fees</t>
        </is>
      </c>
      <c r="D4" s="16" t="inlineStr">
        <is>
          <t>Collected from tenants (line 3)</t>
        </is>
      </c>
      <c r="E4" s="16" t="inlineStr">
        <is>
          <t>Still owed (billed minus collected)</t>
        </is>
      </c>
      <c r="F4" s="16" t="inlineStr">
        <is>
          <t>Your net cost (paid minus collected)</t>
        </is>
      </c>
    </row>
    <row r="5">
      <c r="A5" s="17" t="inlineStr">
        <is>
          <t>January</t>
        </is>
      </c>
      <c r="B5" s="8" t="n"/>
      <c r="C5" s="8" t="n"/>
      <c r="D5" s="8" t="n"/>
      <c r="E5" s="11">
        <f>C5-D5</f>
        <v/>
      </c>
      <c r="F5" s="11">
        <f>B5-D5</f>
        <v/>
      </c>
    </row>
    <row r="6">
      <c r="A6" s="17" t="inlineStr">
        <is>
          <t>February</t>
        </is>
      </c>
      <c r="B6" s="8" t="n"/>
      <c r="C6" s="8" t="n"/>
      <c r="D6" s="8" t="n"/>
      <c r="E6" s="11">
        <f>C6-D6</f>
        <v/>
      </c>
      <c r="F6" s="11">
        <f>B6-D6</f>
        <v/>
      </c>
    </row>
    <row r="7">
      <c r="A7" s="17" t="inlineStr">
        <is>
          <t>March</t>
        </is>
      </c>
      <c r="B7" s="8" t="n"/>
      <c r="C7" s="8" t="n"/>
      <c r="D7" s="8" t="n"/>
      <c r="E7" s="11">
        <f>C7-D7</f>
        <v/>
      </c>
      <c r="F7" s="11">
        <f>B7-D7</f>
        <v/>
      </c>
    </row>
    <row r="8">
      <c r="A8" s="17" t="inlineStr">
        <is>
          <t>April</t>
        </is>
      </c>
      <c r="B8" s="8" t="n"/>
      <c r="C8" s="8" t="n"/>
      <c r="D8" s="8" t="n"/>
      <c r="E8" s="11">
        <f>C8-D8</f>
        <v/>
      </c>
      <c r="F8" s="11">
        <f>B8-D8</f>
        <v/>
      </c>
    </row>
    <row r="9">
      <c r="A9" s="17" t="inlineStr">
        <is>
          <t>May</t>
        </is>
      </c>
      <c r="B9" s="8" t="n"/>
      <c r="C9" s="8" t="n"/>
      <c r="D9" s="8" t="n"/>
      <c r="E9" s="11">
        <f>C9-D9</f>
        <v/>
      </c>
      <c r="F9" s="11">
        <f>B9-D9</f>
        <v/>
      </c>
    </row>
    <row r="10">
      <c r="A10" s="17" t="inlineStr">
        <is>
          <t>June</t>
        </is>
      </c>
      <c r="B10" s="8" t="n"/>
      <c r="C10" s="8" t="n"/>
      <c r="D10" s="8" t="n"/>
      <c r="E10" s="11">
        <f>C10-D10</f>
        <v/>
      </c>
      <c r="F10" s="11">
        <f>B10-D10</f>
        <v/>
      </c>
    </row>
    <row r="11">
      <c r="A11" s="17" t="inlineStr">
        <is>
          <t>July</t>
        </is>
      </c>
      <c r="B11" s="8" t="n"/>
      <c r="C11" s="8" t="n"/>
      <c r="D11" s="8" t="n"/>
      <c r="E11" s="11">
        <f>C11-D11</f>
        <v/>
      </c>
      <c r="F11" s="11">
        <f>B11-D11</f>
        <v/>
      </c>
    </row>
    <row r="12">
      <c r="A12" s="17" t="inlineStr">
        <is>
          <t>August</t>
        </is>
      </c>
      <c r="B12" s="8" t="n"/>
      <c r="C12" s="8" t="n"/>
      <c r="D12" s="8" t="n"/>
      <c r="E12" s="11">
        <f>C12-D12</f>
        <v/>
      </c>
      <c r="F12" s="11">
        <f>B12-D12</f>
        <v/>
      </c>
    </row>
    <row r="13">
      <c r="A13" s="17" t="inlineStr">
        <is>
          <t>September</t>
        </is>
      </c>
      <c r="B13" s="8" t="n"/>
      <c r="C13" s="8" t="n"/>
      <c r="D13" s="8" t="n"/>
      <c r="E13" s="11">
        <f>C13-D13</f>
        <v/>
      </c>
      <c r="F13" s="11">
        <f>B13-D13</f>
        <v/>
      </c>
    </row>
    <row r="14">
      <c r="A14" s="17" t="inlineStr">
        <is>
          <t>October</t>
        </is>
      </c>
      <c r="B14" s="8" t="n"/>
      <c r="C14" s="8" t="n"/>
      <c r="D14" s="8" t="n"/>
      <c r="E14" s="11">
        <f>C14-D14</f>
        <v/>
      </c>
      <c r="F14" s="11">
        <f>B14-D14</f>
        <v/>
      </c>
    </row>
    <row r="15">
      <c r="A15" s="17" t="inlineStr">
        <is>
          <t>November</t>
        </is>
      </c>
      <c r="B15" s="8" t="n"/>
      <c r="C15" s="8" t="n"/>
      <c r="D15" s="8" t="n"/>
      <c r="E15" s="11">
        <f>C15-D15</f>
        <v/>
      </c>
      <c r="F15" s="11">
        <f>B15-D15</f>
        <v/>
      </c>
    </row>
    <row r="16">
      <c r="A16" s="17" t="inlineStr">
        <is>
          <t>December</t>
        </is>
      </c>
      <c r="B16" s="8" t="n"/>
      <c r="C16" s="8" t="n"/>
      <c r="D16" s="8" t="n"/>
      <c r="E16" s="11">
        <f>C16-D16</f>
        <v/>
      </c>
      <c r="F16" s="11">
        <f>B16-D16</f>
        <v/>
      </c>
    </row>
    <row r="17">
      <c r="A17" s="21" t="inlineStr">
        <is>
          <t>Year total</t>
        </is>
      </c>
      <c r="B17" s="24">
        <f>SUM(B5:B16)</f>
        <v/>
      </c>
      <c r="C17" s="24">
        <f>SUM(C5:C16)</f>
        <v/>
      </c>
      <c r="D17" s="24">
        <f>SUM(D5:D16)</f>
        <v/>
      </c>
      <c r="E17" s="24">
        <f>SUM(E5:E16)</f>
        <v/>
      </c>
      <c r="F17" s="24">
        <f>SUM(F5:F16)</f>
        <v/>
      </c>
    </row>
  </sheetData>
  <mergeCells count="2">
    <mergeCell ref="A2:F2"/>
    <mergeCell ref="A1:F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44" customWidth="1" min="1" max="1"/>
    <col width="18" customWidth="1" min="2" max="2"/>
    <col width="70" customWidth="1" min="3" max="3"/>
  </cols>
  <sheetData>
    <row r="1">
      <c r="A1" s="1" t="inlineStr">
        <is>
          <t>Schedule E: the bill and the reimbursements on their own lines</t>
        </is>
      </c>
    </row>
    <row r="2" ht="30" customHeight="1">
      <c r="A2" s="2" t="inlineStr">
        <is>
          <t>Reads the 12-month tracker totals. The full bill goes on line 17. What tenants paid back goes on line 3. The two are never netted.</t>
        </is>
      </c>
    </row>
    <row r="4">
      <c r="A4" s="25" t="inlineStr">
        <is>
          <t>Schedule E line</t>
        </is>
      </c>
      <c r="B4" s="25" t="inlineStr">
        <is>
          <t>Amount</t>
        </is>
      </c>
      <c r="C4" s="25" t="inlineStr">
        <is>
          <t>Comes from</t>
        </is>
      </c>
    </row>
    <row r="5">
      <c r="A5" s="7" t="inlineStr">
        <is>
          <t>Line 3, Rents received (utility part)</t>
        </is>
      </c>
      <c r="B5" s="11">
        <f>'12-month tracker'!D17</f>
        <v/>
      </c>
      <c r="C5" s="9" t="inlineStr">
        <is>
          <t>Reimbursements and admin fees collected. Add to the rent you collected</t>
        </is>
      </c>
    </row>
    <row r="6">
      <c r="A6" s="7" t="inlineStr">
        <is>
          <t>Line 17, Utilities</t>
        </is>
      </c>
      <c r="B6" s="11">
        <f>'12-month tracker'!B17</f>
        <v/>
      </c>
      <c r="C6" s="9" t="inlineStr">
        <is>
          <t>Every bill you paid for the master meter, in full</t>
        </is>
      </c>
    </row>
    <row r="7">
      <c r="A7" s="3" t="inlineStr">
        <is>
          <t>Net cost of the utility for the year</t>
        </is>
      </c>
      <c r="B7" s="12">
        <f>B6-B5</f>
        <v/>
      </c>
      <c r="C7" s="9" t="inlineStr">
        <is>
          <t>Not a line on the form. It falls out of line 3 and line 17</t>
        </is>
      </c>
    </row>
    <row r="8">
      <c r="A8" s="7" t="inlineStr">
        <is>
          <t>Still owed by tenants at year end</t>
        </is>
      </c>
      <c r="B8" s="11">
        <f>'12-month tracker'!E17</f>
        <v/>
      </c>
      <c r="C8" s="9" t="inlineStr">
        <is>
          <t>Not income yet on the cash basis. Line 3 next year, when collected</t>
        </is>
      </c>
    </row>
    <row r="10">
      <c r="A10" s="5" t="inlineStr">
        <is>
          <t>WHAT NETTING WOULD HAVE REPORTED (DO NOT FILE THIS WAY)</t>
        </is>
      </c>
      <c r="B10" s="6" t="n"/>
      <c r="C10" s="6" t="n"/>
    </row>
    <row r="11">
      <c r="A11" s="7" t="inlineStr">
        <is>
          <t>Line 17 if netted</t>
        </is>
      </c>
      <c r="B11" s="11">
        <f>B6-B5</f>
        <v/>
      </c>
      <c r="C11" s="9" t="inlineStr">
        <is>
          <t>Smaller than the utility's own statements for the year</t>
        </is>
      </c>
    </row>
    <row r="12">
      <c r="A12" s="7" t="inlineStr">
        <is>
          <t>Line 3 understated by</t>
        </is>
      </c>
      <c r="B12" s="11">
        <f>B5</f>
        <v/>
      </c>
      <c r="C12" s="9" t="inlineStr">
        <is>
          <t>Income missing from line 3. Your deposits will not tie to the return</t>
        </is>
      </c>
    </row>
    <row r="13">
      <c r="A13" s="7" t="inlineStr">
        <is>
          <t>Check: net cost both ways</t>
        </is>
      </c>
      <c r="B13" s="11">
        <f>(B6-B5)-B11</f>
        <v/>
      </c>
      <c r="C13" s="9" t="inlineStr">
        <is>
          <t>0.00. Same net, but only the first way matches the bills and the deposits</t>
        </is>
      </c>
    </row>
  </sheetData>
  <mergeCells count="2">
    <mergeCell ref="A1:C1"/>
    <mergeCell ref="A2:C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6" customWidth="1" min="1" max="1"/>
    <col width="50" customWidth="1" min="2" max="2"/>
    <col width="66" customWidth="1" min="3" max="3"/>
  </cols>
  <sheetData>
    <row r="1">
      <c r="A1" s="1" t="inlineStr">
        <is>
          <t>Common RUBS traps</t>
        </is>
      </c>
    </row>
    <row r="2" ht="30" customHeight="1">
      <c r="A2" s="2" t="inlineStr">
        <is>
          <t>Each one leaves the split, the bills and your Schedule E disagreeing, or bills a tenant for something the owner should carry.</t>
        </is>
      </c>
    </row>
    <row r="4">
      <c r="A4" s="25" t="inlineStr">
        <is>
          <t>The situation</t>
        </is>
      </c>
      <c r="B4" s="25" t="inlineStr">
        <is>
          <t>Why it trips people up</t>
        </is>
      </c>
      <c r="C4" s="25" t="inlineStr">
        <is>
          <t>What to do</t>
        </is>
      </c>
    </row>
    <row r="5" ht="78" customHeight="1">
      <c r="A5" s="26" t="inlineStr">
        <is>
          <t>Netting the reimbursements against the bill</t>
        </is>
      </c>
      <c r="B5" s="26" t="inlineStr">
        <is>
          <t>The bill was 840.00, the tenants paid back 616.50, so it feels right to deduct 223.50 and leave the reimbursements off the return.</t>
        </is>
      </c>
      <c r="C5" s="26" t="inlineStr">
        <is>
          <t>Report both. The full bill you paid goes on line 17, Utilities. What the tenants paid you goes on line 3, Rents received. The net is the same, but a netted return has a line 17 that does not match the utility's statements and a line 3 that does not match your deposits.</t>
        </is>
      </c>
    </row>
    <row r="6" ht="78" customHeight="1">
      <c r="A6" s="26" t="inlineStr">
        <is>
          <t>The vacant unit's share lands on the other tenants</t>
        </is>
      </c>
      <c r="B6" s="26" t="inlineStr">
        <is>
          <t>Split by occupants with a vacant unit at zero, and the occupied units pay for the empty one.</t>
        </is>
      </c>
      <c r="C6" s="26" t="inlineStr">
        <is>
          <t>Give the vacant unit its share and keep it. The template counts a vacant unit as one occupant (change it if your lease says otherwise) and moves its share to the owner. That share is part of the bill on line 17 and is never billed to anyone.</t>
        </is>
      </c>
    </row>
    <row r="7" ht="78" customHeight="1">
      <c r="A7" s="26" t="inlineStr">
        <is>
          <t>Common area use billed to tenants</t>
        </is>
      </c>
      <c r="B7" s="26" t="inlineStr">
        <is>
          <t>Hallway lights, irrigation, a shared laundry room and the pool are on the same meter.</t>
        </is>
      </c>
      <c r="C7" s="26" t="inlineStr">
        <is>
          <t>Take a common area share off the top before the split. It stays the owner's cost on line 17. A common percentage of 5 to 15 is typical, but use a figure you can explain.</t>
        </is>
      </c>
    </row>
    <row r="8" ht="78" customHeight="1">
      <c r="A8" s="26" t="inlineStr">
        <is>
          <t>Admin or billing fees</t>
        </is>
      </c>
      <c r="B8" s="26" t="inlineStr">
        <is>
          <t>A monthly fee for running the split, charged to each tenant on top of their share.</t>
        </is>
      </c>
      <c r="C8" s="26" t="inlineStr">
        <is>
          <t>A fee the tenant pays you is rental income on line 3. A billing company's fee that you pay is a deductible expense, usually line 19, Other. The lease should say what the fee is before you charge it.</t>
        </is>
      </c>
    </row>
    <row r="9" ht="78" customHeight="1">
      <c r="A9" s="26" t="inlineStr">
        <is>
          <t>Billed is not collected</t>
        </is>
      </c>
      <c r="B9" s="26" t="inlineStr">
        <is>
          <t>The split says what each unit owes, but a tenant can pay late or short.</t>
        </is>
      </c>
      <c r="C9" s="26" t="inlineStr">
        <is>
          <t>On the cash basis most landlords use, line 3 gets what you collected in the year. What is still owed at year end becomes income when it is paid. The tracker keeps billed and collected in separate columns for this reason.</t>
        </is>
      </c>
    </row>
    <row r="10" ht="78" customHeight="1">
      <c r="A10" s="26" t="inlineStr">
        <is>
          <t>Charging more than the bill</t>
        </is>
      </c>
      <c r="B10" s="26" t="inlineStr">
        <is>
          <t>Rounding up, a markup, or a flat utility charge that runs ahead of the real bill.</t>
        </is>
      </c>
      <c r="C10" s="26" t="inlineStr">
        <is>
          <t>Keep the tenant share at or below the bill, plus only the fee the lease discloses. Rules on overcharging are where local law most often applies.</t>
        </is>
      </c>
    </row>
    <row r="11" ht="78" customHeight="1">
      <c r="A11" s="26" t="inlineStr">
        <is>
          <t>Units with their own meters</t>
        </is>
      </c>
      <c r="B11" s="26" t="inlineStr">
        <is>
          <t>A tenant who pays the utility company directly is not part of RUBS.</t>
        </is>
      </c>
      <c r="C11" s="26" t="inlineStr">
        <is>
          <t>Nothing goes on your Schedule E for that utility. Leave the unit out of the split for that bill.</t>
        </is>
      </c>
    </row>
    <row r="12" ht="78" customHeight="1">
      <c r="A12" s="26" t="inlineStr">
        <is>
          <t>Local rules and the lease</t>
        </is>
      </c>
      <c r="B12" s="26" t="inlineStr">
        <is>
          <t>Some states and cities restrict or regulate RUBS: disclosure, allowed methods, fees, which utilities may be billed.</t>
        </is>
      </c>
      <c r="C12" s="26" t="inlineStr">
        <is>
          <t>The lease has to allow the charge and describe the method. Check your state and local rules before you start billing. This workbook does the arithmetic, not the legal part.</t>
        </is>
      </c>
    </row>
  </sheetData>
  <mergeCells count="2">
    <mergeCell ref="A1:C1"/>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2026-10-05T17:39:07Z</dcterms:created>
  <dcterms:modified xmlns:dcterms="http://purl.org/dc/terms/" xmlns:xsi="http://www.w3.org/2001/XMLSchema-instance" xsi:type="dcterms:W3CDTF">2026-10-05T17:39:07Z</dcterms:modified>
</cp:coreProperties>
</file>